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535" activeTab="0"/>
  </bookViews>
  <sheets>
    <sheet name="3-4 СТР-рейт 2 сем (3)" sheetId="1" r:id="rId1"/>
  </sheets>
  <definedNames>
    <definedName name="_xlnm.Print_Area" localSheetId="0">'3-4 СТР-рейт 2 сем (3)'!$A$1:$AP$36</definedName>
  </definedNames>
  <calcPr fullCalcOnLoad="1"/>
</workbook>
</file>

<file path=xl/sharedStrings.xml><?xml version="1.0" encoding="utf-8"?>
<sst xmlns="http://schemas.openxmlformats.org/spreadsheetml/2006/main" count="221" uniqueCount="81">
  <si>
    <t>№№</t>
  </si>
  <si>
    <t>курс</t>
  </si>
  <si>
    <t>группа</t>
  </si>
  <si>
    <t>контрольные мероприятия</t>
  </si>
  <si>
    <t>дата</t>
  </si>
  <si>
    <t>ауд</t>
  </si>
  <si>
    <t>5-6 неделя</t>
  </si>
  <si>
    <t>10-11 неделя</t>
  </si>
  <si>
    <t>РАСПИСАНИЕ</t>
  </si>
  <si>
    <t>1_2</t>
  </si>
  <si>
    <t>2_3</t>
  </si>
  <si>
    <t>"УТВЕРЖДАЮ"</t>
  </si>
  <si>
    <t>Форма итогового контроля</t>
  </si>
  <si>
    <t>зачет</t>
  </si>
  <si>
    <t>экзамен</t>
  </si>
  <si>
    <t>часы</t>
  </si>
  <si>
    <t>1 рейт</t>
  </si>
  <si>
    <t>2 рейт</t>
  </si>
  <si>
    <t>3 рейт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</si>
  <si>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</si>
  <si>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</si>
  <si>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</si>
  <si>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</si>
  <si>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</si>
  <si>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</si>
  <si>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</si>
  <si>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</si>
  <si>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</si>
  <si>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</si>
  <si>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</si>
  <si>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баллы коллокв</t>
  </si>
  <si>
    <t>текущий контроль (л/р…к/р)</t>
  </si>
  <si>
    <t>Посещение</t>
  </si>
  <si>
    <t>всего</t>
  </si>
  <si>
    <t>итого</t>
  </si>
  <si>
    <t>шаг тест</t>
  </si>
  <si>
    <t>воскресенье</t>
  </si>
  <si>
    <t>ОСНОВЫ ОРГАНИЗАЦИИ И УПРАВЛЕНИЯ В СТРОИТЕЛЬСТВЕ</t>
  </si>
  <si>
    <t>5-6</t>
  </si>
  <si>
    <t>МЕТАЛЛИЧЕСКИЕ КОНСТРУКЦИИ ВКЛЮЧАЯ СВАРКУ+к/пр</t>
  </si>
  <si>
    <t>конец 1-3 к</t>
  </si>
  <si>
    <t>3-4</t>
  </si>
  <si>
    <t>1-2</t>
  </si>
  <si>
    <t>15-16 неделя</t>
  </si>
  <si>
    <t>ОСНОВЫ ТЕХНОЛОГИИ ВОЗВЕДЕНИЯ ЗДАНИЙ+К/Р</t>
  </si>
  <si>
    <t>ИНСТИТУТ АРХИТЕКТУРЫ, СТРОИТЕЛЬСТВА и ДИЗАЙНА</t>
  </si>
  <si>
    <t>другие формы контроля</t>
  </si>
  <si>
    <t>Ф И О преподавателя</t>
  </si>
  <si>
    <t>проф. Хежев А.А.</t>
  </si>
  <si>
    <t>ИНОСТРАННЫЙ ЯЗЫК В ПРОФЕССИОНАЛЬНОЙ СФЕРЕ</t>
  </si>
  <si>
    <t xml:space="preserve">08.03.01   Строительство </t>
  </si>
  <si>
    <t>балл</t>
  </si>
  <si>
    <t xml:space="preserve">НАИМЕНОВАНИЕ  ДИСЦИПЛИНЫ </t>
  </si>
  <si>
    <t>доц. Казиев А.М.</t>
  </si>
  <si>
    <t xml:space="preserve">ЭЛЕКТИВНЫЕ КУРСЫ ПО ФИЗИЧЕСКОЙ КУЛЬТУРЕ </t>
  </si>
  <si>
    <t>доц. Джанкулаев А.Я.</t>
  </si>
  <si>
    <t>ст. преп. Ципинов АС</t>
  </si>
  <si>
    <t>ПРОГРАММНЫЕ КОМПЛЕКСЫ РАСЧЁТА И ПРОЕКТИРОВАНИЯ В СТРОИТЕЛЬСТВЕ</t>
  </si>
  <si>
    <t>доц. Лихов З.Р.</t>
  </si>
  <si>
    <t>Начальник УОП                           Р.М. Лигидов</t>
  </si>
  <si>
    <t>ОСНОВАНИЯ И ФУНДАМЕНТЫ+ КП</t>
  </si>
  <si>
    <t>ЖЕЛЕЗОБЕТОННЫЕ И КАМЕННЫЕ КОНСТРУКЦИИ+КП</t>
  </si>
  <si>
    <t>доц. Хасауов Ю.М.</t>
  </si>
  <si>
    <t>ст. преп. Ципинов А.С.</t>
  </si>
  <si>
    <t>МЕТАЛЛИЧЕСКИЕ КОНСТРУКЦИИ ВКЛЮЧАЯ СВАРКУ+ КП</t>
  </si>
  <si>
    <t>ЖЕЛЕЗОБЕТОННЫЕ И КАМЕННЫЕ КОНСТРУКЦИИ+ КП</t>
  </si>
  <si>
    <t>СТРОИТЕЛЬНАЯ МЕХАНИКА+КР</t>
  </si>
  <si>
    <t>Директора ИАСиД                              Т.А. Хежев</t>
  </si>
  <si>
    <t>11.02.2020-13.02.2020</t>
  </si>
  <si>
    <t>11.03.2020-13.03.2020</t>
  </si>
  <si>
    <t>22.04.2020-25.04.2020</t>
  </si>
  <si>
    <t xml:space="preserve">ст. преп. Созаева А.А.      ст.преп.Теуважукова Р.А.               ас.Ткаченко С.А. </t>
  </si>
  <si>
    <t>7.02.2020 г.  Пт.     13.00-14.35        (сдача нормативов)  ФСК</t>
  </si>
  <si>
    <t>13.03.2020 г. Пт.    13.00-14.35      (сдача нормативов)  ФСК</t>
  </si>
  <si>
    <t>206  112  204</t>
  </si>
  <si>
    <t>"___"______________2020 г.</t>
  </si>
  <si>
    <t xml:space="preserve">Первый проректор-проректора КБГУ по УР ______________В.Н.Лесев                        балльно-рейтинговых контрольных мероприятий за 2 полугодие  2019/2020 учебного года </t>
  </si>
  <si>
    <t xml:space="preserve">ст.пр.: Гилясова М. Х., Соблиров А. М., Биттиров Р.М.,Карданов А. Х.,Караев А. Ш., Кишев А.З.,Киржинов М.М., Жероков З. 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    </t>
  </si>
  <si>
    <t>24.04.2020 г. Пт.     13.00-14.35     (сдача нормативов)  ФСК</t>
  </si>
  <si>
    <t>ЭИОС КБГУ</t>
  </si>
  <si>
    <t>17.04.2020 г. Пт.     13.00-14.35     (сдача нормативов)  ЭИОС КБГУ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</si>
</sst>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08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sz val="12"/>
      <name val="Arial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sz val="12"/>
      <color indexed="17"/>
      <name val="Arial Cyr"/>
      <family val="2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4"/>
      <color indexed="18"/>
      <name val="Arial Cyr"/>
      <family val="2"/>
    </font>
    <font>
      <b/>
      <sz val="18"/>
      <color indexed="18"/>
      <name val="Arial Cyr"/>
      <family val="2"/>
    </font>
    <font>
      <b/>
      <sz val="14"/>
      <color indexed="18"/>
      <name val="Arial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sz val="10"/>
      <color indexed="63"/>
      <name val="Arial Cyr"/>
      <family val="0"/>
    </font>
    <font>
      <b/>
      <sz val="26"/>
      <color indexed="16"/>
      <name val="Arial Cyr"/>
      <family val="0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6"/>
      <name val="Arial Cyr"/>
      <family val="2"/>
    </font>
    <font>
      <sz val="10"/>
      <color indexed="10"/>
      <name val="Arial Cyr"/>
      <family val="0"/>
    </font>
    <font>
      <sz val="10"/>
      <color indexed="16"/>
      <name val="Arial Cyr"/>
      <family val="0"/>
    </font>
    <font>
      <b/>
      <sz val="8"/>
      <color indexed="63"/>
      <name val="Arial"/>
      <family val="2"/>
    </font>
    <font>
      <sz val="14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Arial"/>
      <family val="2"/>
    </font>
    <font>
      <b/>
      <sz val="18"/>
      <color indexed="63"/>
      <name val="Arial Cyr"/>
      <family val="0"/>
    </font>
    <font>
      <sz val="10"/>
      <name val="Times New Roman"/>
      <family val="1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sz val="16"/>
      <name val="Arial Cyr"/>
      <family val="2"/>
    </font>
    <font>
      <sz val="18"/>
      <color indexed="63"/>
      <name val="Arial Cyr"/>
      <family val="0"/>
    </font>
    <font>
      <b/>
      <sz val="22"/>
      <name val="Arial Cyr"/>
      <family val="2"/>
    </font>
    <font>
      <b/>
      <sz val="22"/>
      <color indexed="17"/>
      <name val="Arial Cyr"/>
      <family val="2"/>
    </font>
    <font>
      <b/>
      <sz val="26"/>
      <name val="Arial Cyr"/>
      <family val="2"/>
    </font>
    <font>
      <b/>
      <sz val="28"/>
      <name val="Arial Cyr"/>
      <family val="2"/>
    </font>
    <font>
      <sz val="28"/>
      <name val="Arial Cyr"/>
      <family val="2"/>
    </font>
    <font>
      <b/>
      <sz val="24"/>
      <name val="Arial Cyr"/>
      <family val="0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9"/>
      <color indexed="60"/>
      <name val="Times New Roman"/>
      <family val="1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  <font>
      <b/>
      <sz val="12"/>
      <color rgb="FFFF0000"/>
      <name val="Arial Cyr"/>
      <family val="2"/>
    </font>
    <font>
      <b/>
      <sz val="11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9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2"/>
      <color rgb="FFFF0000"/>
      <name val="Arial Cyr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38" fillId="27" borderId="2" applyNumberFormat="0" applyAlignment="0" applyProtection="0"/>
    <xf numFmtId="0" fontId="85" fillId="28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90" fillId="29" borderId="7" applyNumberFormat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93" fillId="31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32" fillId="33" borderId="10" applyBorder="0">
      <alignment horizontal="center"/>
      <protection/>
    </xf>
    <xf numFmtId="0" fontId="96" fillId="0" borderId="0" applyNumberFormat="0" applyFill="0" applyBorder="0" applyAlignment="0" applyProtection="0"/>
    <xf numFmtId="0" fontId="9" fillId="33" borderId="0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7" fillId="3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wrapText="1"/>
    </xf>
    <xf numFmtId="0" fontId="98" fillId="0" borderId="19" xfId="0" applyFont="1" applyFill="1" applyBorder="1" applyAlignment="1">
      <alignment horizontal="left" vertical="center" wrapText="1"/>
    </xf>
    <xf numFmtId="0" fontId="98" fillId="0" borderId="2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3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4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36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/>
    </xf>
    <xf numFmtId="178" fontId="23" fillId="35" borderId="13" xfId="0" applyNumberFormat="1" applyFont="1" applyFill="1" applyBorder="1" applyAlignment="1">
      <alignment horizontal="center" vertical="center"/>
    </xf>
    <xf numFmtId="178" fontId="23" fillId="35" borderId="11" xfId="0" applyNumberFormat="1" applyFont="1" applyFill="1" applyBorder="1" applyAlignment="1">
      <alignment horizontal="center" vertical="center"/>
    </xf>
    <xf numFmtId="178" fontId="23" fillId="35" borderId="15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178" fontId="18" fillId="35" borderId="13" xfId="0" applyNumberFormat="1" applyFont="1" applyFill="1" applyBorder="1" applyAlignment="1">
      <alignment horizontal="center" vertical="center"/>
    </xf>
    <xf numFmtId="49" fontId="18" fillId="35" borderId="11" xfId="0" applyNumberFormat="1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49" fontId="18" fillId="35" borderId="13" xfId="0" applyNumberFormat="1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center" vertical="center"/>
    </xf>
    <xf numFmtId="178" fontId="99" fillId="35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/>
    </xf>
    <xf numFmtId="0" fontId="23" fillId="35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17" fillId="35" borderId="16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49" fontId="18" fillId="35" borderId="15" xfId="0" applyNumberFormat="1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/>
    </xf>
    <xf numFmtId="0" fontId="48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 vertical="center"/>
    </xf>
    <xf numFmtId="0" fontId="22" fillId="35" borderId="21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0" fontId="35" fillId="35" borderId="14" xfId="0" applyFont="1" applyFill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178" fontId="18" fillId="35" borderId="15" xfId="0" applyNumberFormat="1" applyFont="1" applyFill="1" applyBorder="1" applyAlignment="1">
      <alignment horizontal="center" vertical="center"/>
    </xf>
    <xf numFmtId="178" fontId="99" fillId="35" borderId="15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0" fillId="35" borderId="0" xfId="0" applyFont="1" applyFill="1" applyBorder="1" applyAlignment="1">
      <alignment horizontal="left" vertical="center" wrapText="1"/>
    </xf>
    <xf numFmtId="0" fontId="35" fillId="35" borderId="0" xfId="0" applyFont="1" applyFill="1" applyBorder="1" applyAlignment="1">
      <alignment horizontal="center" vertical="center"/>
    </xf>
    <xf numFmtId="178" fontId="18" fillId="35" borderId="0" xfId="0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178" fontId="23" fillId="35" borderId="0" xfId="0" applyNumberFormat="1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178" fontId="99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178" fontId="8" fillId="35" borderId="0" xfId="0" applyNumberFormat="1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98" fillId="0" borderId="11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35" borderId="0" xfId="0" applyFont="1" applyFill="1" applyBorder="1" applyAlignment="1">
      <alignment horizontal="center" vertical="center" wrapText="1"/>
    </xf>
    <xf numFmtId="178" fontId="53" fillId="35" borderId="0" xfId="0" applyNumberFormat="1" applyFont="1" applyFill="1" applyBorder="1" applyAlignment="1">
      <alignment horizontal="center" vertical="center"/>
    </xf>
    <xf numFmtId="49" fontId="53" fillId="35" borderId="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/>
    </xf>
    <xf numFmtId="0" fontId="55" fillId="0" borderId="0" xfId="0" applyFont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18" fillId="35" borderId="1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178" fontId="18" fillId="35" borderId="16" xfId="0" applyNumberFormat="1" applyFont="1" applyFill="1" applyBorder="1" applyAlignment="1">
      <alignment horizontal="center" vertical="center"/>
    </xf>
    <xf numFmtId="178" fontId="23" fillId="35" borderId="16" xfId="0" applyNumberFormat="1" applyFont="1" applyFill="1" applyBorder="1" applyAlignment="1">
      <alignment horizontal="center" vertical="center"/>
    </xf>
    <xf numFmtId="0" fontId="101" fillId="0" borderId="13" xfId="0" applyFont="1" applyFill="1" applyBorder="1" applyAlignment="1">
      <alignment horizontal="left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3" fillId="35" borderId="13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22" fillId="35" borderId="26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98" fillId="0" borderId="2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/>
    </xf>
    <xf numFmtId="49" fontId="18" fillId="35" borderId="16" xfId="0" applyNumberFormat="1" applyFont="1" applyFill="1" applyBorder="1" applyAlignment="1">
      <alignment horizontal="center" vertical="center" wrapText="1"/>
    </xf>
    <xf numFmtId="178" fontId="99" fillId="35" borderId="16" xfId="0" applyNumberFormat="1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left" vertical="center" wrapText="1"/>
    </xf>
    <xf numFmtId="0" fontId="101" fillId="0" borderId="29" xfId="0" applyFont="1" applyFill="1" applyBorder="1" applyAlignment="1">
      <alignment horizontal="left" vertical="center" wrapText="1"/>
    </xf>
    <xf numFmtId="0" fontId="98" fillId="0" borderId="30" xfId="0" applyFont="1" applyFill="1" applyBorder="1" applyAlignment="1">
      <alignment horizontal="left" vertical="center" wrapText="1"/>
    </xf>
    <xf numFmtId="0" fontId="35" fillId="35" borderId="13" xfId="0" applyFont="1" applyFill="1" applyBorder="1" applyAlignment="1">
      <alignment horizontal="center" vertical="center"/>
    </xf>
    <xf numFmtId="178" fontId="99" fillId="35" borderId="13" xfId="0" applyNumberFormat="1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3" fillId="35" borderId="15" xfId="0" applyFont="1" applyFill="1" applyBorder="1" applyAlignment="1">
      <alignment horizontal="center" vertical="center"/>
    </xf>
    <xf numFmtId="0" fontId="18" fillId="35" borderId="13" xfId="0" applyFont="1" applyFill="1" applyBorder="1" applyAlignment="1">
      <alignment horizontal="center" vertical="center"/>
    </xf>
    <xf numFmtId="178" fontId="18" fillId="35" borderId="14" xfId="0" applyNumberFormat="1" applyFont="1" applyFill="1" applyBorder="1" applyAlignment="1">
      <alignment horizontal="center" vertical="center"/>
    </xf>
    <xf numFmtId="49" fontId="18" fillId="35" borderId="14" xfId="0" applyNumberFormat="1" applyFont="1" applyFill="1" applyBorder="1" applyAlignment="1">
      <alignment horizontal="center" vertical="center" wrapText="1"/>
    </xf>
    <xf numFmtId="178" fontId="99" fillId="35" borderId="14" xfId="0" applyNumberFormat="1" applyFont="1" applyFill="1" applyBorder="1" applyAlignment="1">
      <alignment horizontal="center" vertical="center"/>
    </xf>
    <xf numFmtId="178" fontId="23" fillId="35" borderId="14" xfId="0" applyNumberFormat="1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left" vertical="center" wrapText="1"/>
    </xf>
    <xf numFmtId="0" fontId="98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left" vertical="center" wrapText="1"/>
    </xf>
    <xf numFmtId="0" fontId="35" fillId="35" borderId="32" xfId="0" applyFont="1" applyFill="1" applyBorder="1" applyAlignment="1">
      <alignment horizontal="center" vertical="center"/>
    </xf>
    <xf numFmtId="178" fontId="18" fillId="35" borderId="32" xfId="0" applyNumberFormat="1" applyFont="1" applyFill="1" applyBorder="1" applyAlignment="1">
      <alignment horizontal="center" vertical="center"/>
    </xf>
    <xf numFmtId="49" fontId="18" fillId="35" borderId="32" xfId="0" applyNumberFormat="1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 wrapText="1"/>
    </xf>
    <xf numFmtId="0" fontId="18" fillId="35" borderId="32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178" fontId="23" fillId="35" borderId="32" xfId="0" applyNumberFormat="1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 wrapText="1"/>
    </xf>
    <xf numFmtId="0" fontId="23" fillId="35" borderId="32" xfId="0" applyFont="1" applyFill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/>
    </xf>
    <xf numFmtId="178" fontId="99" fillId="35" borderId="32" xfId="0" applyNumberFormat="1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/>
    </xf>
    <xf numFmtId="0" fontId="17" fillId="35" borderId="32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0" xfId="0" applyFont="1" applyFill="1" applyAlignment="1">
      <alignment horizontal="left"/>
    </xf>
    <xf numFmtId="0" fontId="58" fillId="0" borderId="0" xfId="0" applyFont="1" applyAlignment="1">
      <alignment horizontal="left"/>
    </xf>
    <xf numFmtId="14" fontId="0" fillId="0" borderId="17" xfId="0" applyNumberFormat="1" applyFill="1" applyBorder="1" applyAlignment="1">
      <alignment/>
    </xf>
    <xf numFmtId="14" fontId="0" fillId="0" borderId="34" xfId="0" applyNumberFormat="1" applyFill="1" applyBorder="1" applyAlignment="1">
      <alignment/>
    </xf>
    <xf numFmtId="0" fontId="29" fillId="35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25" fillId="0" borderId="32" xfId="0" applyFont="1" applyFill="1" applyBorder="1" applyAlignment="1">
      <alignment horizontal="center" vertical="center" textRotation="90"/>
    </xf>
    <xf numFmtId="0" fontId="25" fillId="0" borderId="11" xfId="0" applyFont="1" applyFill="1" applyBorder="1" applyAlignment="1">
      <alignment horizontal="center" vertical="center" textRotation="90"/>
    </xf>
    <xf numFmtId="0" fontId="25" fillId="0" borderId="15" xfId="0" applyFont="1" applyFill="1" applyBorder="1" applyAlignment="1">
      <alignment horizontal="center" vertical="center" textRotation="90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39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textRotation="90" wrapText="1"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42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24" fillId="0" borderId="14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horizontal="center" vertical="center" textRotation="90" wrapText="1"/>
    </xf>
    <xf numFmtId="0" fontId="24" fillId="0" borderId="36" xfId="0" applyFont="1" applyFill="1" applyBorder="1" applyAlignment="1">
      <alignment horizontal="center" vertical="center" textRotation="90" wrapText="1"/>
    </xf>
    <xf numFmtId="0" fontId="23" fillId="0" borderId="14" xfId="0" applyFont="1" applyFill="1" applyBorder="1" applyAlignment="1">
      <alignment horizontal="center" vertical="center" textRotation="90" wrapText="1"/>
    </xf>
    <xf numFmtId="0" fontId="23" fillId="0" borderId="16" xfId="0" applyFont="1" applyFill="1" applyBorder="1" applyAlignment="1">
      <alignment horizontal="center" vertical="center" textRotation="90" wrapText="1"/>
    </xf>
    <xf numFmtId="0" fontId="23" fillId="0" borderId="36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0" borderId="36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18" fillId="0" borderId="36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3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textRotation="90" wrapText="1"/>
    </xf>
    <xf numFmtId="0" fontId="8" fillId="0" borderId="47" xfId="0" applyFont="1" applyFill="1" applyBorder="1" applyAlignment="1">
      <alignment horizontal="center" vertical="center" textRotation="90" wrapText="1"/>
    </xf>
    <xf numFmtId="0" fontId="8" fillId="0" borderId="48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178" fontId="20" fillId="35" borderId="37" xfId="0" applyNumberFormat="1" applyFont="1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178" fontId="20" fillId="35" borderId="22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178" fontId="20" fillId="35" borderId="57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178" fontId="20" fillId="35" borderId="17" xfId="0" applyNumberFormat="1" applyFon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178" fontId="20" fillId="35" borderId="18" xfId="0" applyNumberFormat="1" applyFont="1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178" fontId="20" fillId="35" borderId="10" xfId="0" applyNumberFormat="1" applyFont="1" applyFill="1" applyBorder="1" applyAlignment="1">
      <alignment horizontal="center" vertical="center"/>
    </xf>
    <xf numFmtId="0" fontId="0" fillId="35" borderId="43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178" fontId="20" fillId="35" borderId="28" xfId="0" applyNumberFormat="1" applyFont="1" applyFill="1" applyBorder="1" applyAlignment="1">
      <alignment horizontal="center" vertical="center"/>
    </xf>
    <xf numFmtId="0" fontId="0" fillId="35" borderId="4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78" fontId="104" fillId="35" borderId="28" xfId="0" applyNumberFormat="1" applyFont="1" applyFill="1" applyBorder="1" applyAlignment="1">
      <alignment horizontal="center" vertical="center"/>
    </xf>
    <xf numFmtId="0" fontId="105" fillId="35" borderId="45" xfId="0" applyFont="1" applyFill="1" applyBorder="1" applyAlignment="1">
      <alignment horizontal="center" vertical="center"/>
    </xf>
    <xf numFmtId="0" fontId="105" fillId="35" borderId="29" xfId="0" applyFont="1" applyFill="1" applyBorder="1" applyAlignment="1">
      <alignment horizontal="center" vertical="center"/>
    </xf>
    <xf numFmtId="178" fontId="106" fillId="35" borderId="28" xfId="0" applyNumberFormat="1" applyFont="1" applyFill="1" applyBorder="1" applyAlignment="1">
      <alignment horizontal="center" vertical="center"/>
    </xf>
    <xf numFmtId="0" fontId="107" fillId="35" borderId="45" xfId="0" applyFont="1" applyFill="1" applyBorder="1" applyAlignment="1">
      <alignment horizontal="center" vertical="center"/>
    </xf>
    <xf numFmtId="0" fontId="107" fillId="35" borderId="29" xfId="0" applyFont="1" applyFill="1" applyBorder="1" applyAlignment="1">
      <alignment horizontal="center" vertical="center"/>
    </xf>
    <xf numFmtId="178" fontId="20" fillId="35" borderId="28" xfId="0" applyNumberFormat="1" applyFont="1" applyFill="1" applyBorder="1" applyAlignment="1">
      <alignment horizontal="center" vertical="center"/>
    </xf>
    <xf numFmtId="178" fontId="20" fillId="35" borderId="17" xfId="0" applyNumberFormat="1" applyFont="1" applyFill="1" applyBorder="1" applyAlignment="1">
      <alignment horizontal="center" vertical="center"/>
    </xf>
    <xf numFmtId="178" fontId="104" fillId="35" borderId="17" xfId="0" applyNumberFormat="1" applyFont="1" applyFill="1" applyBorder="1" applyAlignment="1">
      <alignment horizontal="center" vertical="center"/>
    </xf>
    <xf numFmtId="0" fontId="105" fillId="35" borderId="46" xfId="0" applyFont="1" applyFill="1" applyBorder="1" applyAlignment="1">
      <alignment horizontal="center" vertical="center"/>
    </xf>
    <xf numFmtId="0" fontId="105" fillId="35" borderId="34" xfId="0" applyFont="1" applyFill="1" applyBorder="1" applyAlignment="1">
      <alignment horizontal="center" vertical="center"/>
    </xf>
    <xf numFmtId="178" fontId="106" fillId="35" borderId="17" xfId="0" applyNumberFormat="1" applyFont="1" applyFill="1" applyBorder="1" applyAlignment="1">
      <alignment horizontal="center" vertical="center"/>
    </xf>
    <xf numFmtId="0" fontId="107" fillId="35" borderId="46" xfId="0" applyFont="1" applyFill="1" applyBorder="1" applyAlignment="1">
      <alignment horizontal="center" vertical="center"/>
    </xf>
    <xf numFmtId="0" fontId="107" fillId="35" borderId="34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ем" xfId="59"/>
    <cellStyle name="Текст предупреждения" xfId="60"/>
    <cellStyle name="фам" xfId="61"/>
    <cellStyle name="Comma" xfId="62"/>
    <cellStyle name="Comma [0]" xfId="63"/>
    <cellStyle name="Хороший" xfId="64"/>
  </cellStyles>
  <dxfs count="4"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4"/>
  <sheetViews>
    <sheetView tabSelected="1" view="pageBreakPreview" zoomScale="55" zoomScaleNormal="75" zoomScaleSheetLayoutView="55" zoomScalePageLayoutView="0" workbookViewId="0" topLeftCell="W20">
      <selection activeCell="AK29" sqref="AK29"/>
    </sheetView>
  </sheetViews>
  <sheetFormatPr defaultColWidth="9.00390625" defaultRowHeight="19.5" customHeight="1"/>
  <cols>
    <col min="1" max="1" width="3.75390625" style="5" customWidth="1"/>
    <col min="2" max="2" width="60.375" style="22" customWidth="1"/>
    <col min="3" max="3" width="16.75390625" style="11" customWidth="1"/>
    <col min="4" max="4" width="34.00390625" style="14" customWidth="1"/>
    <col min="5" max="5" width="4.375" style="17" customWidth="1"/>
    <col min="6" max="6" width="4.25390625" style="17" customWidth="1"/>
    <col min="7" max="7" width="14.25390625" style="11" customWidth="1"/>
    <col min="8" max="8" width="6.625" style="18" customWidth="1"/>
    <col min="9" max="9" width="6.00390625" style="18" customWidth="1"/>
    <col min="10" max="10" width="6.875" style="19" customWidth="1"/>
    <col min="11" max="11" width="13.125" style="19" customWidth="1"/>
    <col min="12" max="12" width="9.25390625" style="19" customWidth="1"/>
    <col min="13" max="13" width="14.375" style="19" customWidth="1"/>
    <col min="14" max="14" width="6.75390625" style="19" customWidth="1"/>
    <col min="15" max="15" width="7.875" style="19" customWidth="1"/>
    <col min="16" max="17" width="5.875" style="19" customWidth="1"/>
    <col min="18" max="18" width="2.375" style="19" customWidth="1"/>
    <col min="19" max="19" width="14.875" style="21" customWidth="1"/>
    <col min="20" max="20" width="6.00390625" style="20" customWidth="1"/>
    <col min="21" max="21" width="6.00390625" style="18" customWidth="1"/>
    <col min="22" max="22" width="6.25390625" style="19" customWidth="1"/>
    <col min="23" max="23" width="12.625" style="19" customWidth="1"/>
    <col min="24" max="24" width="10.875" style="19" customWidth="1"/>
    <col min="25" max="25" width="14.00390625" style="19" customWidth="1"/>
    <col min="26" max="26" width="6.875" style="19" customWidth="1"/>
    <col min="27" max="27" width="7.875" style="19" customWidth="1"/>
    <col min="28" max="28" width="4.125" style="19" customWidth="1"/>
    <col min="29" max="29" width="4.75390625" style="19" customWidth="1"/>
    <col min="30" max="30" width="1.875" style="19" customWidth="1"/>
    <col min="31" max="31" width="13.125" style="21" customWidth="1"/>
    <col min="32" max="32" width="7.00390625" style="20" customWidth="1"/>
    <col min="33" max="33" width="14.625" style="18" customWidth="1"/>
    <col min="34" max="34" width="7.00390625" style="19" customWidth="1"/>
    <col min="35" max="35" width="13.125" style="19" customWidth="1"/>
    <col min="36" max="36" width="10.00390625" style="19" customWidth="1"/>
    <col min="37" max="37" width="14.625" style="19" customWidth="1"/>
    <col min="38" max="38" width="6.375" style="19" customWidth="1"/>
    <col min="39" max="39" width="8.25390625" style="19" customWidth="1"/>
    <col min="40" max="40" width="4.625" style="19" customWidth="1"/>
    <col min="41" max="41" width="6.375" style="19" customWidth="1"/>
    <col min="42" max="42" width="5.375" style="19" customWidth="1"/>
    <col min="43" max="43" width="3.25390625" style="19" customWidth="1"/>
    <col min="44" max="44" width="4.25390625" style="40" customWidth="1"/>
    <col min="45" max="45" width="7.00390625" style="19" customWidth="1"/>
    <col min="46" max="46" width="4.25390625" style="19" customWidth="1"/>
    <col min="47" max="47" width="8.75390625" style="19" customWidth="1"/>
    <col min="48" max="49" width="9.125" style="19" customWidth="1"/>
    <col min="50" max="50" width="7.375" style="19" customWidth="1"/>
    <col min="51" max="51" width="7.625" style="19" customWidth="1"/>
    <col min="52" max="52" width="9.125" style="19" customWidth="1"/>
    <col min="54" max="54" width="12.875" style="0" customWidth="1"/>
  </cols>
  <sheetData>
    <row r="1" spans="1:50" ht="60" customHeight="1">
      <c r="A1" s="30"/>
      <c r="B1" s="37" t="s">
        <v>11</v>
      </c>
      <c r="D1" s="234" t="s">
        <v>8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S1" s="41"/>
      <c r="AT1" s="42"/>
      <c r="AV1" s="235" t="s">
        <v>31</v>
      </c>
      <c r="AW1" s="235" t="s">
        <v>32</v>
      </c>
      <c r="AX1" s="43"/>
    </row>
    <row r="2" spans="1:50" ht="30">
      <c r="A2" s="236" t="s">
        <v>76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S2" s="238"/>
      <c r="AT2" s="239"/>
      <c r="AV2" s="235"/>
      <c r="AW2" s="235"/>
      <c r="AX2" s="44"/>
    </row>
    <row r="3" spans="1:50" ht="33.75" customHeight="1">
      <c r="A3" s="30"/>
      <c r="B3" s="120" t="s">
        <v>75</v>
      </c>
      <c r="D3" s="240" t="s">
        <v>45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S3" s="45" t="s">
        <v>40</v>
      </c>
      <c r="AT3" s="42"/>
      <c r="AU3" s="46" t="s">
        <v>30</v>
      </c>
      <c r="AV3" s="235"/>
      <c r="AW3" s="235"/>
      <c r="AX3" s="44"/>
    </row>
    <row r="4" spans="1:52" s="6" customFormat="1" ht="27.75" customHeight="1" thickBot="1">
      <c r="A4" s="10"/>
      <c r="B4" s="196"/>
      <c r="C4" s="197"/>
      <c r="D4" s="241" t="s">
        <v>50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34"/>
      <c r="AR4" s="47"/>
      <c r="AS4" s="238">
        <v>42447</v>
      </c>
      <c r="AT4" s="239"/>
      <c r="AU4" s="26">
        <v>6</v>
      </c>
      <c r="AV4" s="26">
        <v>8</v>
      </c>
      <c r="AW4" s="26">
        <v>3</v>
      </c>
      <c r="AX4" s="48"/>
      <c r="AY4" s="49"/>
      <c r="AZ4" s="49"/>
    </row>
    <row r="5" spans="1:55" s="7" customFormat="1" ht="19.5" customHeight="1">
      <c r="A5" s="242" t="s">
        <v>0</v>
      </c>
      <c r="B5" s="245" t="s">
        <v>52</v>
      </c>
      <c r="C5" s="248" t="s">
        <v>12</v>
      </c>
      <c r="D5" s="251" t="s">
        <v>47</v>
      </c>
      <c r="E5" s="242" t="s">
        <v>1</v>
      </c>
      <c r="F5" s="242" t="s">
        <v>2</v>
      </c>
      <c r="G5" s="254" t="s">
        <v>6</v>
      </c>
      <c r="H5" s="255"/>
      <c r="I5" s="255"/>
      <c r="J5" s="255"/>
      <c r="K5" s="255"/>
      <c r="L5" s="255"/>
      <c r="M5" s="255"/>
      <c r="N5" s="255"/>
      <c r="O5" s="255"/>
      <c r="P5" s="255"/>
      <c r="Q5" s="256"/>
      <c r="R5" s="257"/>
      <c r="S5" s="260" t="s">
        <v>7</v>
      </c>
      <c r="T5" s="261"/>
      <c r="U5" s="261"/>
      <c r="V5" s="261"/>
      <c r="W5" s="261"/>
      <c r="X5" s="261"/>
      <c r="Y5" s="261"/>
      <c r="Z5" s="261"/>
      <c r="AA5" s="261"/>
      <c r="AB5" s="261"/>
      <c r="AC5" s="262"/>
      <c r="AD5" s="257"/>
      <c r="AE5" s="263" t="s">
        <v>43</v>
      </c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5" t="s">
        <v>34</v>
      </c>
      <c r="AQ5" s="268" t="s">
        <v>1</v>
      </c>
      <c r="AR5" s="270" t="s">
        <v>2</v>
      </c>
      <c r="AS5" s="50"/>
      <c r="AT5" s="50"/>
      <c r="AU5" s="50"/>
      <c r="AV5" s="51"/>
      <c r="AW5" s="51"/>
      <c r="AX5" s="51"/>
      <c r="AY5" s="51"/>
      <c r="AZ5" s="51"/>
      <c r="BA5" s="4"/>
      <c r="BB5" s="4"/>
      <c r="BC5" s="4"/>
    </row>
    <row r="6" spans="1:55" s="7" customFormat="1" ht="19.5" customHeight="1">
      <c r="A6" s="243"/>
      <c r="B6" s="246"/>
      <c r="C6" s="249"/>
      <c r="D6" s="252"/>
      <c r="E6" s="243"/>
      <c r="F6" s="243"/>
      <c r="G6" s="284" t="s">
        <v>3</v>
      </c>
      <c r="H6" s="285"/>
      <c r="I6" s="285"/>
      <c r="J6" s="285"/>
      <c r="K6" s="285"/>
      <c r="L6" s="285"/>
      <c r="M6" s="285"/>
      <c r="N6" s="285"/>
      <c r="O6" s="285"/>
      <c r="P6" s="285"/>
      <c r="Q6" s="286"/>
      <c r="R6" s="258"/>
      <c r="S6" s="287" t="s">
        <v>3</v>
      </c>
      <c r="T6" s="288"/>
      <c r="U6" s="288"/>
      <c r="V6" s="288"/>
      <c r="W6" s="288"/>
      <c r="X6" s="288"/>
      <c r="Y6" s="288"/>
      <c r="Z6" s="288"/>
      <c r="AA6" s="288"/>
      <c r="AB6" s="288"/>
      <c r="AC6" s="289"/>
      <c r="AD6" s="258"/>
      <c r="AE6" s="290" t="s">
        <v>3</v>
      </c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66"/>
      <c r="AQ6" s="268"/>
      <c r="AR6" s="270"/>
      <c r="AS6" s="23"/>
      <c r="AT6" s="23"/>
      <c r="AU6" s="23"/>
      <c r="AV6" s="51"/>
      <c r="AW6" s="51"/>
      <c r="AX6" s="51"/>
      <c r="AY6" s="51"/>
      <c r="AZ6" s="51"/>
      <c r="BA6" s="4"/>
      <c r="BB6" s="4"/>
      <c r="BC6" s="4"/>
    </row>
    <row r="7" spans="1:55" s="7" customFormat="1" ht="19.5" customHeight="1">
      <c r="A7" s="243"/>
      <c r="B7" s="246"/>
      <c r="C7" s="249"/>
      <c r="D7" s="252"/>
      <c r="E7" s="243"/>
      <c r="F7" s="243"/>
      <c r="G7" s="292" t="s">
        <v>28</v>
      </c>
      <c r="H7" s="293"/>
      <c r="I7" s="293"/>
      <c r="J7" s="294"/>
      <c r="K7" s="292" t="s">
        <v>29</v>
      </c>
      <c r="L7" s="293"/>
      <c r="M7" s="293"/>
      <c r="N7" s="294"/>
      <c r="O7" s="298" t="s">
        <v>46</v>
      </c>
      <c r="P7" s="301" t="s">
        <v>32</v>
      </c>
      <c r="Q7" s="301" t="s">
        <v>33</v>
      </c>
      <c r="R7" s="258"/>
      <c r="S7" s="304" t="s">
        <v>28</v>
      </c>
      <c r="T7" s="305"/>
      <c r="U7" s="305"/>
      <c r="V7" s="306"/>
      <c r="W7" s="304" t="s">
        <v>29</v>
      </c>
      <c r="X7" s="305"/>
      <c r="Y7" s="305"/>
      <c r="Z7" s="306"/>
      <c r="AA7" s="272" t="s">
        <v>46</v>
      </c>
      <c r="AB7" s="275" t="s">
        <v>32</v>
      </c>
      <c r="AC7" s="275" t="s">
        <v>33</v>
      </c>
      <c r="AD7" s="258"/>
      <c r="AE7" s="278" t="s">
        <v>28</v>
      </c>
      <c r="AF7" s="279"/>
      <c r="AG7" s="279"/>
      <c r="AH7" s="280"/>
      <c r="AI7" s="278" t="s">
        <v>29</v>
      </c>
      <c r="AJ7" s="279"/>
      <c r="AK7" s="279"/>
      <c r="AL7" s="280"/>
      <c r="AM7" s="310" t="s">
        <v>46</v>
      </c>
      <c r="AN7" s="313" t="s">
        <v>32</v>
      </c>
      <c r="AO7" s="316" t="s">
        <v>33</v>
      </c>
      <c r="AP7" s="266"/>
      <c r="AQ7" s="268"/>
      <c r="AR7" s="270"/>
      <c r="AS7" s="23"/>
      <c r="AT7" s="23"/>
      <c r="AU7" s="23"/>
      <c r="AV7" s="51"/>
      <c r="AW7" s="51"/>
      <c r="AX7" s="51"/>
      <c r="AY7" s="51"/>
      <c r="AZ7" s="51"/>
      <c r="BA7" s="4"/>
      <c r="BB7" s="4"/>
      <c r="BC7" s="4"/>
    </row>
    <row r="8" spans="1:55" s="7" customFormat="1" ht="19.5" customHeight="1" thickBot="1">
      <c r="A8" s="243"/>
      <c r="B8" s="246"/>
      <c r="C8" s="249"/>
      <c r="D8" s="252"/>
      <c r="E8" s="243"/>
      <c r="F8" s="243"/>
      <c r="G8" s="295"/>
      <c r="H8" s="296"/>
      <c r="I8" s="296"/>
      <c r="J8" s="297"/>
      <c r="K8" s="295"/>
      <c r="L8" s="296"/>
      <c r="M8" s="296"/>
      <c r="N8" s="297"/>
      <c r="O8" s="299"/>
      <c r="P8" s="302"/>
      <c r="Q8" s="302"/>
      <c r="R8" s="258"/>
      <c r="S8" s="307"/>
      <c r="T8" s="308"/>
      <c r="U8" s="308"/>
      <c r="V8" s="309"/>
      <c r="W8" s="307"/>
      <c r="X8" s="308"/>
      <c r="Y8" s="308"/>
      <c r="Z8" s="309"/>
      <c r="AA8" s="273"/>
      <c r="AB8" s="276"/>
      <c r="AC8" s="276"/>
      <c r="AD8" s="258"/>
      <c r="AE8" s="281"/>
      <c r="AF8" s="282"/>
      <c r="AG8" s="282"/>
      <c r="AH8" s="283"/>
      <c r="AI8" s="281"/>
      <c r="AJ8" s="282"/>
      <c r="AK8" s="282"/>
      <c r="AL8" s="283"/>
      <c r="AM8" s="311"/>
      <c r="AN8" s="314"/>
      <c r="AO8" s="317"/>
      <c r="AP8" s="266"/>
      <c r="AQ8" s="268"/>
      <c r="AR8" s="270"/>
      <c r="AS8" s="23"/>
      <c r="AT8" s="23"/>
      <c r="AU8" s="23"/>
      <c r="AV8" s="51"/>
      <c r="AW8" s="51"/>
      <c r="AX8" s="51"/>
      <c r="AY8" s="51"/>
      <c r="AZ8" s="51"/>
      <c r="BA8" s="4"/>
      <c r="BB8" s="4"/>
      <c r="BC8" s="4"/>
    </row>
    <row r="9" spans="1:57" s="7" customFormat="1" ht="19.5" customHeight="1" thickBot="1">
      <c r="A9" s="243"/>
      <c r="B9" s="246"/>
      <c r="C9" s="249"/>
      <c r="D9" s="252"/>
      <c r="E9" s="243"/>
      <c r="F9" s="243"/>
      <c r="G9" s="319" t="s">
        <v>4</v>
      </c>
      <c r="H9" s="321" t="s">
        <v>25</v>
      </c>
      <c r="I9" s="321" t="s">
        <v>5</v>
      </c>
      <c r="J9" s="321" t="s">
        <v>51</v>
      </c>
      <c r="K9" s="323" t="s">
        <v>4</v>
      </c>
      <c r="L9" s="324"/>
      <c r="M9" s="325"/>
      <c r="N9" s="329" t="s">
        <v>51</v>
      </c>
      <c r="O9" s="299"/>
      <c r="P9" s="302"/>
      <c r="Q9" s="302"/>
      <c r="R9" s="258"/>
      <c r="S9" s="334" t="s">
        <v>4</v>
      </c>
      <c r="T9" s="336" t="s">
        <v>25</v>
      </c>
      <c r="U9" s="336" t="s">
        <v>5</v>
      </c>
      <c r="V9" s="336" t="s">
        <v>51</v>
      </c>
      <c r="W9" s="323" t="s">
        <v>4</v>
      </c>
      <c r="X9" s="324"/>
      <c r="Y9" s="325"/>
      <c r="Z9" s="338" t="s">
        <v>51</v>
      </c>
      <c r="AA9" s="273"/>
      <c r="AB9" s="276"/>
      <c r="AC9" s="276"/>
      <c r="AD9" s="258"/>
      <c r="AE9" s="343" t="s">
        <v>4</v>
      </c>
      <c r="AF9" s="330" t="s">
        <v>25</v>
      </c>
      <c r="AG9" s="330" t="s">
        <v>5</v>
      </c>
      <c r="AH9" s="330" t="s">
        <v>51</v>
      </c>
      <c r="AI9" s="323" t="s">
        <v>4</v>
      </c>
      <c r="AJ9" s="324"/>
      <c r="AK9" s="325"/>
      <c r="AL9" s="332" t="s">
        <v>51</v>
      </c>
      <c r="AM9" s="311"/>
      <c r="AN9" s="314"/>
      <c r="AO9" s="317"/>
      <c r="AP9" s="266"/>
      <c r="AQ9" s="268"/>
      <c r="AR9" s="270"/>
      <c r="AS9" s="258" t="s">
        <v>19</v>
      </c>
      <c r="AT9" s="258"/>
      <c r="AU9" s="23">
        <v>23</v>
      </c>
      <c r="AV9" s="23">
        <v>23</v>
      </c>
      <c r="AW9" s="23">
        <v>24</v>
      </c>
      <c r="AX9" s="340" t="s">
        <v>20</v>
      </c>
      <c r="AY9" s="341"/>
      <c r="AZ9" s="23" t="s">
        <v>5</v>
      </c>
      <c r="BA9" s="258" t="s">
        <v>23</v>
      </c>
      <c r="BB9" s="258"/>
      <c r="BC9" s="258"/>
      <c r="BD9" s="342" t="s">
        <v>35</v>
      </c>
      <c r="BE9" s="342"/>
    </row>
    <row r="10" spans="1:57" s="8" customFormat="1" ht="19.5" customHeight="1" thickBot="1">
      <c r="A10" s="244"/>
      <c r="B10" s="247"/>
      <c r="C10" s="250"/>
      <c r="D10" s="253"/>
      <c r="E10" s="244"/>
      <c r="F10" s="244"/>
      <c r="G10" s="320"/>
      <c r="H10" s="322"/>
      <c r="I10" s="322"/>
      <c r="J10" s="322"/>
      <c r="K10" s="326"/>
      <c r="L10" s="327"/>
      <c r="M10" s="328"/>
      <c r="N10" s="329"/>
      <c r="O10" s="300"/>
      <c r="P10" s="303"/>
      <c r="Q10" s="303"/>
      <c r="R10" s="259"/>
      <c r="S10" s="335"/>
      <c r="T10" s="337"/>
      <c r="U10" s="337"/>
      <c r="V10" s="337"/>
      <c r="W10" s="326"/>
      <c r="X10" s="327"/>
      <c r="Y10" s="328"/>
      <c r="Z10" s="339"/>
      <c r="AA10" s="274"/>
      <c r="AB10" s="277"/>
      <c r="AC10" s="277"/>
      <c r="AD10" s="259"/>
      <c r="AE10" s="344"/>
      <c r="AF10" s="331"/>
      <c r="AG10" s="331"/>
      <c r="AH10" s="331"/>
      <c r="AI10" s="326"/>
      <c r="AJ10" s="327"/>
      <c r="AK10" s="328"/>
      <c r="AL10" s="333"/>
      <c r="AM10" s="312"/>
      <c r="AN10" s="315"/>
      <c r="AO10" s="318"/>
      <c r="AP10" s="267"/>
      <c r="AQ10" s="269"/>
      <c r="AR10" s="271"/>
      <c r="AS10" s="52" t="s">
        <v>9</v>
      </c>
      <c r="AT10" s="52" t="s">
        <v>10</v>
      </c>
      <c r="AU10" s="53" t="s">
        <v>16</v>
      </c>
      <c r="AV10" s="53" t="s">
        <v>17</v>
      </c>
      <c r="AW10" s="53" t="s">
        <v>18</v>
      </c>
      <c r="AX10" s="39" t="s">
        <v>21</v>
      </c>
      <c r="AY10" s="53" t="s">
        <v>15</v>
      </c>
      <c r="AZ10" s="25" t="s">
        <v>22</v>
      </c>
      <c r="BA10" s="27" t="s">
        <v>26</v>
      </c>
      <c r="BB10" s="27" t="s">
        <v>27</v>
      </c>
      <c r="BC10" s="27" t="s">
        <v>24</v>
      </c>
      <c r="BD10" s="24" t="s">
        <v>9</v>
      </c>
      <c r="BE10" s="24" t="s">
        <v>10</v>
      </c>
    </row>
    <row r="11" spans="1:60" s="3" customFormat="1" ht="60" customHeight="1" thickBot="1">
      <c r="A11" s="32">
        <v>1</v>
      </c>
      <c r="B11" s="210" t="s">
        <v>37</v>
      </c>
      <c r="C11" s="211" t="s">
        <v>13</v>
      </c>
      <c r="D11" s="212" t="s">
        <v>48</v>
      </c>
      <c r="E11" s="213">
        <v>3</v>
      </c>
      <c r="F11" s="213">
        <v>1</v>
      </c>
      <c r="G11" s="214">
        <v>43867</v>
      </c>
      <c r="H11" s="215" t="s">
        <v>41</v>
      </c>
      <c r="I11" s="216">
        <v>206</v>
      </c>
      <c r="J11" s="216">
        <f aca="true" t="shared" si="0" ref="J11:J28">$AU$4</f>
        <v>6</v>
      </c>
      <c r="K11" s="345" t="s">
        <v>68</v>
      </c>
      <c r="L11" s="346"/>
      <c r="M11" s="347"/>
      <c r="N11" s="217">
        <v>6</v>
      </c>
      <c r="O11" s="217">
        <f aca="true" t="shared" si="1" ref="O11:O28">$AV$4</f>
        <v>8</v>
      </c>
      <c r="P11" s="217">
        <f aca="true" t="shared" si="2" ref="P11:P28">$AW$4</f>
        <v>3</v>
      </c>
      <c r="Q11" s="218">
        <f aca="true" t="shared" si="3" ref="Q11:Q28">SUM(N11:P11)+J11</f>
        <v>23</v>
      </c>
      <c r="R11" s="219"/>
      <c r="S11" s="220">
        <v>43909</v>
      </c>
      <c r="T11" s="221" t="str">
        <f aca="true" t="shared" si="4" ref="T11:V24">H11</f>
        <v>3-4</v>
      </c>
      <c r="U11" s="221">
        <f t="shared" si="4"/>
        <v>206</v>
      </c>
      <c r="V11" s="221">
        <f t="shared" si="4"/>
        <v>6</v>
      </c>
      <c r="W11" s="345" t="s">
        <v>69</v>
      </c>
      <c r="X11" s="346"/>
      <c r="Y11" s="347"/>
      <c r="Z11" s="221">
        <f aca="true" t="shared" si="5" ref="Z11:Z24">N11</f>
        <v>6</v>
      </c>
      <c r="AA11" s="222">
        <f aca="true" t="shared" si="6" ref="AA11:AA28">$AV$4</f>
        <v>8</v>
      </c>
      <c r="AB11" s="222">
        <f aca="true" t="shared" si="7" ref="AB11:AB28">$AW$4</f>
        <v>3</v>
      </c>
      <c r="AC11" s="223">
        <f aca="true" t="shared" si="8" ref="AC11:AC28">SUM(Z11:AB11)+V11</f>
        <v>23</v>
      </c>
      <c r="AD11" s="219"/>
      <c r="AE11" s="224">
        <v>43951</v>
      </c>
      <c r="AF11" s="225" t="str">
        <f aca="true" t="shared" si="9" ref="AF11:AH12">H11</f>
        <v>3-4</v>
      </c>
      <c r="AG11" s="225" t="s">
        <v>79</v>
      </c>
      <c r="AH11" s="225">
        <f t="shared" si="9"/>
        <v>6</v>
      </c>
      <c r="AI11" s="345" t="s">
        <v>70</v>
      </c>
      <c r="AJ11" s="346"/>
      <c r="AK11" s="347"/>
      <c r="AL11" s="225">
        <f aca="true" t="shared" si="10" ref="AL11:AL24">Z11</f>
        <v>6</v>
      </c>
      <c r="AM11" s="226">
        <f aca="true" t="shared" si="11" ref="AM11:AM28">$AV$4</f>
        <v>8</v>
      </c>
      <c r="AN11" s="226">
        <f aca="true" t="shared" si="12" ref="AN11:AN28">$AW$4+1</f>
        <v>4</v>
      </c>
      <c r="AO11" s="227">
        <f aca="true" t="shared" si="13" ref="AO11:AO28">SUM(AL11:AN11)+AH11</f>
        <v>24</v>
      </c>
      <c r="AP11" s="228">
        <f aca="true" t="shared" si="14" ref="AP11:AP28">AO11+AC11+Q11</f>
        <v>70</v>
      </c>
      <c r="AQ11" s="121"/>
      <c r="AR11" s="28"/>
      <c r="AS11" s="122"/>
      <c r="AT11" s="122"/>
      <c r="AU11" s="123"/>
      <c r="AV11" s="9"/>
      <c r="AW11" s="123"/>
      <c r="AX11" s="124"/>
      <c r="AY11" s="125"/>
      <c r="AZ11" s="126"/>
      <c r="BA11" s="127"/>
      <c r="BB11" s="128"/>
      <c r="BC11" s="129"/>
      <c r="BD11" s="122"/>
      <c r="BE11" s="122"/>
      <c r="BF11" s="2"/>
      <c r="BG11" s="2"/>
      <c r="BH11" s="1"/>
    </row>
    <row r="12" spans="1:60" s="3" customFormat="1" ht="60" customHeight="1" thickBot="1">
      <c r="A12" s="31">
        <v>2</v>
      </c>
      <c r="B12" s="192" t="s">
        <v>66</v>
      </c>
      <c r="C12" s="12" t="s">
        <v>14</v>
      </c>
      <c r="D12" s="209" t="s">
        <v>53</v>
      </c>
      <c r="E12" s="193">
        <v>3</v>
      </c>
      <c r="F12" s="193">
        <v>1</v>
      </c>
      <c r="G12" s="59">
        <v>43868</v>
      </c>
      <c r="H12" s="63" t="s">
        <v>41</v>
      </c>
      <c r="I12" s="62">
        <v>112</v>
      </c>
      <c r="J12" s="62">
        <f t="shared" si="0"/>
        <v>6</v>
      </c>
      <c r="K12" s="348" t="s">
        <v>68</v>
      </c>
      <c r="L12" s="349"/>
      <c r="M12" s="350"/>
      <c r="N12" s="64">
        <v>6</v>
      </c>
      <c r="O12" s="64">
        <f t="shared" si="1"/>
        <v>8</v>
      </c>
      <c r="P12" s="64">
        <f t="shared" si="2"/>
        <v>3</v>
      </c>
      <c r="Q12" s="204">
        <f t="shared" si="3"/>
        <v>23</v>
      </c>
      <c r="R12" s="65"/>
      <c r="S12" s="55">
        <v>43903</v>
      </c>
      <c r="T12" s="67" t="str">
        <f t="shared" si="4"/>
        <v>3-4</v>
      </c>
      <c r="U12" s="67">
        <f t="shared" si="4"/>
        <v>112</v>
      </c>
      <c r="V12" s="67">
        <f t="shared" si="4"/>
        <v>6</v>
      </c>
      <c r="W12" s="351" t="s">
        <v>69</v>
      </c>
      <c r="X12" s="352"/>
      <c r="Y12" s="353"/>
      <c r="Z12" s="67">
        <f t="shared" si="5"/>
        <v>6</v>
      </c>
      <c r="AA12" s="68">
        <f t="shared" si="6"/>
        <v>8</v>
      </c>
      <c r="AB12" s="68">
        <f t="shared" si="7"/>
        <v>3</v>
      </c>
      <c r="AC12" s="69">
        <f t="shared" si="8"/>
        <v>23</v>
      </c>
      <c r="AD12" s="65"/>
      <c r="AE12" s="194">
        <v>43945</v>
      </c>
      <c r="AF12" s="72" t="str">
        <f t="shared" si="9"/>
        <v>3-4</v>
      </c>
      <c r="AG12" s="225" t="s">
        <v>79</v>
      </c>
      <c r="AH12" s="72">
        <f t="shared" si="9"/>
        <v>6</v>
      </c>
      <c r="AI12" s="348" t="s">
        <v>70</v>
      </c>
      <c r="AJ12" s="349"/>
      <c r="AK12" s="350"/>
      <c r="AL12" s="72">
        <f t="shared" si="10"/>
        <v>6</v>
      </c>
      <c r="AM12" s="73">
        <f t="shared" si="11"/>
        <v>8</v>
      </c>
      <c r="AN12" s="73">
        <f t="shared" si="12"/>
        <v>4</v>
      </c>
      <c r="AO12" s="74">
        <f t="shared" si="13"/>
        <v>24</v>
      </c>
      <c r="AP12" s="75">
        <f t="shared" si="14"/>
        <v>70</v>
      </c>
      <c r="AQ12" s="121"/>
      <c r="AR12" s="28"/>
      <c r="AS12" s="122"/>
      <c r="AT12" s="122"/>
      <c r="AU12" s="123"/>
      <c r="AV12" s="9"/>
      <c r="AW12" s="123"/>
      <c r="AX12" s="124"/>
      <c r="AY12" s="125"/>
      <c r="AZ12" s="126"/>
      <c r="BA12" s="127"/>
      <c r="BB12" s="128"/>
      <c r="BC12" s="129"/>
      <c r="BD12" s="122"/>
      <c r="BE12" s="122"/>
      <c r="BF12" s="2"/>
      <c r="BG12" s="2"/>
      <c r="BH12" s="1"/>
    </row>
    <row r="13" spans="1:60" s="3" customFormat="1" ht="60" customHeight="1" thickBot="1">
      <c r="A13" s="189">
        <v>3</v>
      </c>
      <c r="B13" s="184" t="s">
        <v>64</v>
      </c>
      <c r="C13" s="185" t="s">
        <v>13</v>
      </c>
      <c r="D13" s="76" t="s">
        <v>53</v>
      </c>
      <c r="E13" s="112">
        <v>3</v>
      </c>
      <c r="F13" s="112">
        <v>1</v>
      </c>
      <c r="G13" s="169">
        <v>43873</v>
      </c>
      <c r="H13" s="187" t="s">
        <v>38</v>
      </c>
      <c r="I13" s="83">
        <v>206</v>
      </c>
      <c r="J13" s="83">
        <f t="shared" si="0"/>
        <v>6</v>
      </c>
      <c r="K13" s="354" t="s">
        <v>68</v>
      </c>
      <c r="L13" s="355"/>
      <c r="M13" s="356"/>
      <c r="N13" s="85">
        <v>6</v>
      </c>
      <c r="O13" s="85">
        <f t="shared" si="1"/>
        <v>8</v>
      </c>
      <c r="P13" s="85">
        <f t="shared" si="2"/>
        <v>3</v>
      </c>
      <c r="Q13" s="167">
        <f t="shared" si="3"/>
        <v>23</v>
      </c>
      <c r="R13" s="86"/>
      <c r="S13" s="170">
        <v>43908</v>
      </c>
      <c r="T13" s="88" t="str">
        <f t="shared" si="4"/>
        <v>5-6</v>
      </c>
      <c r="U13" s="88">
        <f t="shared" si="4"/>
        <v>206</v>
      </c>
      <c r="V13" s="88">
        <f t="shared" si="4"/>
        <v>6</v>
      </c>
      <c r="W13" s="357" t="s">
        <v>69</v>
      </c>
      <c r="X13" s="358"/>
      <c r="Y13" s="359"/>
      <c r="Z13" s="88">
        <f t="shared" si="5"/>
        <v>6</v>
      </c>
      <c r="AA13" s="89">
        <f t="shared" si="6"/>
        <v>8</v>
      </c>
      <c r="AB13" s="89">
        <f t="shared" si="7"/>
        <v>3</v>
      </c>
      <c r="AC13" s="90">
        <f t="shared" si="8"/>
        <v>23</v>
      </c>
      <c r="AD13" s="86"/>
      <c r="AE13" s="188">
        <v>43943</v>
      </c>
      <c r="AF13" s="92" t="str">
        <f aca="true" t="shared" si="15" ref="AF13:AH24">H13</f>
        <v>5-6</v>
      </c>
      <c r="AG13" s="225" t="s">
        <v>79</v>
      </c>
      <c r="AH13" s="92">
        <f t="shared" si="15"/>
        <v>6</v>
      </c>
      <c r="AI13" s="354" t="s">
        <v>70</v>
      </c>
      <c r="AJ13" s="355"/>
      <c r="AK13" s="356"/>
      <c r="AL13" s="92">
        <f t="shared" si="10"/>
        <v>6</v>
      </c>
      <c r="AM13" s="93">
        <f t="shared" si="11"/>
        <v>8</v>
      </c>
      <c r="AN13" s="93">
        <f t="shared" si="12"/>
        <v>4</v>
      </c>
      <c r="AO13" s="94">
        <f t="shared" si="13"/>
        <v>24</v>
      </c>
      <c r="AP13" s="195">
        <f t="shared" si="14"/>
        <v>70</v>
      </c>
      <c r="AQ13" s="121"/>
      <c r="AR13" s="28"/>
      <c r="AS13" s="122"/>
      <c r="AT13" s="122"/>
      <c r="AU13" s="123"/>
      <c r="AV13" s="9"/>
      <c r="AW13" s="123"/>
      <c r="AX13" s="124"/>
      <c r="AY13" s="125"/>
      <c r="AZ13" s="126"/>
      <c r="BA13" s="127"/>
      <c r="BB13" s="128"/>
      <c r="BC13" s="129"/>
      <c r="BD13" s="122"/>
      <c r="BE13" s="122"/>
      <c r="BF13" s="2"/>
      <c r="BG13" s="2"/>
      <c r="BH13" s="1"/>
    </row>
    <row r="14" spans="1:60" s="3" customFormat="1" ht="60" customHeight="1" thickBot="1">
      <c r="A14" s="31">
        <v>4</v>
      </c>
      <c r="B14" s="35" t="s">
        <v>65</v>
      </c>
      <c r="C14" s="13" t="s">
        <v>14</v>
      </c>
      <c r="D14" s="117" t="s">
        <v>55</v>
      </c>
      <c r="E14" s="113">
        <v>3</v>
      </c>
      <c r="F14" s="113">
        <v>1</v>
      </c>
      <c r="G14" s="54">
        <v>43866</v>
      </c>
      <c r="H14" s="187" t="s">
        <v>38</v>
      </c>
      <c r="I14" s="61">
        <v>206</v>
      </c>
      <c r="J14" s="61">
        <f t="shared" si="0"/>
        <v>6</v>
      </c>
      <c r="K14" s="348" t="s">
        <v>68</v>
      </c>
      <c r="L14" s="349"/>
      <c r="M14" s="350"/>
      <c r="N14" s="80">
        <v>6</v>
      </c>
      <c r="O14" s="80">
        <f t="shared" si="1"/>
        <v>8</v>
      </c>
      <c r="P14" s="80">
        <f t="shared" si="2"/>
        <v>3</v>
      </c>
      <c r="Q14" s="199">
        <f t="shared" si="3"/>
        <v>23</v>
      </c>
      <c r="R14" s="181"/>
      <c r="S14" s="56">
        <v>43901</v>
      </c>
      <c r="T14" s="66" t="str">
        <f t="shared" si="4"/>
        <v>5-6</v>
      </c>
      <c r="U14" s="66">
        <f t="shared" si="4"/>
        <v>206</v>
      </c>
      <c r="V14" s="66">
        <f t="shared" si="4"/>
        <v>6</v>
      </c>
      <c r="W14" s="357" t="s">
        <v>69</v>
      </c>
      <c r="X14" s="358"/>
      <c r="Y14" s="359"/>
      <c r="Z14" s="66">
        <f t="shared" si="5"/>
        <v>6</v>
      </c>
      <c r="AA14" s="182">
        <f t="shared" si="6"/>
        <v>8</v>
      </c>
      <c r="AB14" s="182">
        <f t="shared" si="7"/>
        <v>3</v>
      </c>
      <c r="AC14" s="202">
        <f t="shared" si="8"/>
        <v>23</v>
      </c>
      <c r="AD14" s="181"/>
      <c r="AE14" s="70">
        <v>43950</v>
      </c>
      <c r="AF14" s="71" t="str">
        <f t="shared" si="15"/>
        <v>5-6</v>
      </c>
      <c r="AG14" s="225" t="s">
        <v>79</v>
      </c>
      <c r="AH14" s="71">
        <f t="shared" si="15"/>
        <v>6</v>
      </c>
      <c r="AI14" s="348" t="s">
        <v>70</v>
      </c>
      <c r="AJ14" s="349"/>
      <c r="AK14" s="350"/>
      <c r="AL14" s="71">
        <f t="shared" si="10"/>
        <v>6</v>
      </c>
      <c r="AM14" s="183">
        <f t="shared" si="11"/>
        <v>8</v>
      </c>
      <c r="AN14" s="183">
        <f t="shared" si="12"/>
        <v>4</v>
      </c>
      <c r="AO14" s="110">
        <f t="shared" si="13"/>
        <v>24</v>
      </c>
      <c r="AP14" s="81">
        <f t="shared" si="14"/>
        <v>70</v>
      </c>
      <c r="AQ14" s="121"/>
      <c r="AR14" s="28"/>
      <c r="AS14" s="122"/>
      <c r="AT14" s="122"/>
      <c r="AU14" s="123"/>
      <c r="AV14" s="9"/>
      <c r="AW14" s="123"/>
      <c r="AX14" s="124"/>
      <c r="AY14" s="125"/>
      <c r="AZ14" s="126"/>
      <c r="BA14" s="127"/>
      <c r="BB14" s="128"/>
      <c r="BC14" s="129"/>
      <c r="BD14" s="122"/>
      <c r="BE14" s="122"/>
      <c r="BF14" s="2"/>
      <c r="BG14" s="2"/>
      <c r="BH14" s="1"/>
    </row>
    <row r="15" spans="1:60" s="3" customFormat="1" ht="60" customHeight="1" thickBot="1">
      <c r="A15" s="31">
        <v>5</v>
      </c>
      <c r="B15" s="184" t="s">
        <v>44</v>
      </c>
      <c r="C15" s="185" t="s">
        <v>14</v>
      </c>
      <c r="D15" s="186" t="s">
        <v>63</v>
      </c>
      <c r="E15" s="112">
        <v>3</v>
      </c>
      <c r="F15" s="112">
        <v>1</v>
      </c>
      <c r="G15" s="169">
        <v>43872</v>
      </c>
      <c r="H15" s="187" t="s">
        <v>38</v>
      </c>
      <c r="I15" s="83">
        <v>103</v>
      </c>
      <c r="J15" s="83">
        <f t="shared" si="0"/>
        <v>6</v>
      </c>
      <c r="K15" s="354" t="s">
        <v>68</v>
      </c>
      <c r="L15" s="355"/>
      <c r="M15" s="356"/>
      <c r="N15" s="85">
        <v>6</v>
      </c>
      <c r="O15" s="85">
        <f t="shared" si="1"/>
        <v>8</v>
      </c>
      <c r="P15" s="85">
        <f t="shared" si="2"/>
        <v>3</v>
      </c>
      <c r="Q15" s="167">
        <f t="shared" si="3"/>
        <v>23</v>
      </c>
      <c r="R15" s="86"/>
      <c r="S15" s="170">
        <v>43907</v>
      </c>
      <c r="T15" s="88" t="str">
        <f t="shared" si="4"/>
        <v>5-6</v>
      </c>
      <c r="U15" s="88">
        <f t="shared" si="4"/>
        <v>103</v>
      </c>
      <c r="V15" s="88">
        <f t="shared" si="4"/>
        <v>6</v>
      </c>
      <c r="W15" s="357" t="s">
        <v>69</v>
      </c>
      <c r="X15" s="358"/>
      <c r="Y15" s="359"/>
      <c r="Z15" s="88">
        <f t="shared" si="5"/>
        <v>6</v>
      </c>
      <c r="AA15" s="89">
        <f t="shared" si="6"/>
        <v>8</v>
      </c>
      <c r="AB15" s="89">
        <f t="shared" si="7"/>
        <v>3</v>
      </c>
      <c r="AC15" s="90">
        <f t="shared" si="8"/>
        <v>23</v>
      </c>
      <c r="AD15" s="86"/>
      <c r="AE15" s="70">
        <v>43949</v>
      </c>
      <c r="AF15" s="92" t="str">
        <f t="shared" si="15"/>
        <v>5-6</v>
      </c>
      <c r="AG15" s="225" t="s">
        <v>79</v>
      </c>
      <c r="AH15" s="92">
        <f t="shared" si="15"/>
        <v>6</v>
      </c>
      <c r="AI15" s="354" t="s">
        <v>70</v>
      </c>
      <c r="AJ15" s="355"/>
      <c r="AK15" s="356"/>
      <c r="AL15" s="92">
        <f t="shared" si="10"/>
        <v>6</v>
      </c>
      <c r="AM15" s="93">
        <f t="shared" si="11"/>
        <v>8</v>
      </c>
      <c r="AN15" s="93">
        <f t="shared" si="12"/>
        <v>4</v>
      </c>
      <c r="AO15" s="94">
        <f t="shared" si="13"/>
        <v>24</v>
      </c>
      <c r="AP15" s="75">
        <f t="shared" si="14"/>
        <v>70</v>
      </c>
      <c r="AQ15" s="121"/>
      <c r="AR15" s="28"/>
      <c r="AS15" s="122"/>
      <c r="AT15" s="122"/>
      <c r="AU15" s="123"/>
      <c r="AV15" s="9"/>
      <c r="AW15" s="123"/>
      <c r="AX15" s="124"/>
      <c r="AY15" s="125"/>
      <c r="AZ15" s="126"/>
      <c r="BA15" s="127"/>
      <c r="BB15" s="128"/>
      <c r="BC15" s="129"/>
      <c r="BD15" s="122"/>
      <c r="BE15" s="122"/>
      <c r="BF15" s="2"/>
      <c r="BG15" s="2"/>
      <c r="BH15" s="1"/>
    </row>
    <row r="16" spans="1:60" s="3" customFormat="1" ht="60" customHeight="1" thickBot="1">
      <c r="A16" s="32">
        <v>6</v>
      </c>
      <c r="B16" s="229" t="s">
        <v>57</v>
      </c>
      <c r="C16" s="15" t="s">
        <v>13</v>
      </c>
      <c r="D16" s="116" t="s">
        <v>58</v>
      </c>
      <c r="E16" s="114">
        <v>3</v>
      </c>
      <c r="F16" s="114">
        <v>1</v>
      </c>
      <c r="G16" s="205">
        <v>43867</v>
      </c>
      <c r="H16" s="206" t="s">
        <v>38</v>
      </c>
      <c r="I16" s="82">
        <v>201</v>
      </c>
      <c r="J16" s="82">
        <f t="shared" si="0"/>
        <v>6</v>
      </c>
      <c r="K16" s="348" t="s">
        <v>68</v>
      </c>
      <c r="L16" s="349"/>
      <c r="M16" s="350"/>
      <c r="N16" s="84">
        <v>6</v>
      </c>
      <c r="O16" s="84">
        <f t="shared" si="1"/>
        <v>8</v>
      </c>
      <c r="P16" s="84">
        <f t="shared" si="2"/>
        <v>3</v>
      </c>
      <c r="Q16" s="201">
        <f t="shared" si="3"/>
        <v>23</v>
      </c>
      <c r="R16" s="230"/>
      <c r="S16" s="208">
        <v>43910</v>
      </c>
      <c r="T16" s="87" t="str">
        <f t="shared" si="4"/>
        <v>5-6</v>
      </c>
      <c r="U16" s="87">
        <f t="shared" si="4"/>
        <v>201</v>
      </c>
      <c r="V16" s="87">
        <f t="shared" si="4"/>
        <v>6</v>
      </c>
      <c r="W16" s="360" t="s">
        <v>69</v>
      </c>
      <c r="X16" s="361"/>
      <c r="Y16" s="362"/>
      <c r="Z16" s="87">
        <f t="shared" si="5"/>
        <v>6</v>
      </c>
      <c r="AA16" s="231">
        <f t="shared" si="6"/>
        <v>8</v>
      </c>
      <c r="AB16" s="231">
        <f t="shared" si="7"/>
        <v>3</v>
      </c>
      <c r="AC16" s="198">
        <f t="shared" si="8"/>
        <v>23</v>
      </c>
      <c r="AD16" s="230"/>
      <c r="AE16" s="207">
        <v>43945</v>
      </c>
      <c r="AF16" s="91" t="str">
        <f t="shared" si="15"/>
        <v>5-6</v>
      </c>
      <c r="AG16" s="225" t="s">
        <v>79</v>
      </c>
      <c r="AH16" s="91">
        <f t="shared" si="15"/>
        <v>6</v>
      </c>
      <c r="AI16" s="348" t="s">
        <v>70</v>
      </c>
      <c r="AJ16" s="349"/>
      <c r="AK16" s="350"/>
      <c r="AL16" s="91">
        <f t="shared" si="10"/>
        <v>6</v>
      </c>
      <c r="AM16" s="232">
        <f t="shared" si="11"/>
        <v>8</v>
      </c>
      <c r="AN16" s="232">
        <f t="shared" si="12"/>
        <v>4</v>
      </c>
      <c r="AO16" s="233">
        <f t="shared" si="13"/>
        <v>24</v>
      </c>
      <c r="AP16" s="95">
        <f t="shared" si="14"/>
        <v>70</v>
      </c>
      <c r="AQ16" s="121"/>
      <c r="AR16" s="28"/>
      <c r="AS16" s="122"/>
      <c r="AT16" s="122"/>
      <c r="AU16" s="123"/>
      <c r="AV16" s="9"/>
      <c r="AW16" s="123"/>
      <c r="AX16" s="124"/>
      <c r="AY16" s="125"/>
      <c r="AZ16" s="126"/>
      <c r="BA16" s="127"/>
      <c r="BB16" s="128"/>
      <c r="BC16" s="129"/>
      <c r="BD16" s="122"/>
      <c r="BE16" s="122"/>
      <c r="BF16" s="2"/>
      <c r="BG16" s="2"/>
      <c r="BH16" s="1"/>
    </row>
    <row r="17" spans="1:60" s="3" customFormat="1" ht="60" customHeight="1">
      <c r="A17" s="155">
        <v>7</v>
      </c>
      <c r="B17" s="35" t="s">
        <v>60</v>
      </c>
      <c r="C17" s="13" t="s">
        <v>14</v>
      </c>
      <c r="D17" s="117" t="s">
        <v>62</v>
      </c>
      <c r="E17" s="113">
        <v>3</v>
      </c>
      <c r="F17" s="113">
        <v>1</v>
      </c>
      <c r="G17" s="54">
        <v>43873</v>
      </c>
      <c r="H17" s="60" t="s">
        <v>41</v>
      </c>
      <c r="I17" s="61">
        <v>309</v>
      </c>
      <c r="J17" s="61">
        <v>6</v>
      </c>
      <c r="K17" s="354" t="s">
        <v>68</v>
      </c>
      <c r="L17" s="355"/>
      <c r="M17" s="356"/>
      <c r="N17" s="80">
        <v>6</v>
      </c>
      <c r="O17" s="80">
        <f t="shared" si="1"/>
        <v>8</v>
      </c>
      <c r="P17" s="80">
        <f t="shared" si="2"/>
        <v>3</v>
      </c>
      <c r="Q17" s="199">
        <f t="shared" si="3"/>
        <v>23</v>
      </c>
      <c r="R17" s="181"/>
      <c r="S17" s="56">
        <v>43908</v>
      </c>
      <c r="T17" s="66" t="str">
        <f t="shared" si="4"/>
        <v>3-4</v>
      </c>
      <c r="U17" s="66">
        <f t="shared" si="4"/>
        <v>309</v>
      </c>
      <c r="V17" s="66">
        <f t="shared" si="4"/>
        <v>6</v>
      </c>
      <c r="W17" s="354" t="s">
        <v>69</v>
      </c>
      <c r="X17" s="355"/>
      <c r="Y17" s="356"/>
      <c r="Z17" s="66">
        <f t="shared" si="5"/>
        <v>6</v>
      </c>
      <c r="AA17" s="182">
        <f t="shared" si="6"/>
        <v>8</v>
      </c>
      <c r="AB17" s="182">
        <f t="shared" si="7"/>
        <v>3</v>
      </c>
      <c r="AC17" s="202">
        <f t="shared" si="8"/>
        <v>23</v>
      </c>
      <c r="AD17" s="181"/>
      <c r="AE17" s="70">
        <v>43950</v>
      </c>
      <c r="AF17" s="71" t="str">
        <f t="shared" si="15"/>
        <v>3-4</v>
      </c>
      <c r="AG17" s="225" t="s">
        <v>79</v>
      </c>
      <c r="AH17" s="71">
        <f t="shared" si="15"/>
        <v>6</v>
      </c>
      <c r="AI17" s="354" t="s">
        <v>70</v>
      </c>
      <c r="AJ17" s="355"/>
      <c r="AK17" s="356"/>
      <c r="AL17" s="71">
        <f t="shared" si="10"/>
        <v>6</v>
      </c>
      <c r="AM17" s="183">
        <f t="shared" si="11"/>
        <v>8</v>
      </c>
      <c r="AN17" s="183">
        <f t="shared" si="12"/>
        <v>4</v>
      </c>
      <c r="AO17" s="110">
        <f t="shared" si="13"/>
        <v>24</v>
      </c>
      <c r="AP17" s="81">
        <f t="shared" si="14"/>
        <v>70</v>
      </c>
      <c r="AQ17" s="121"/>
      <c r="AR17" s="28"/>
      <c r="AS17" s="122"/>
      <c r="AT17" s="122"/>
      <c r="AU17" s="123"/>
      <c r="AV17" s="9"/>
      <c r="AW17" s="123"/>
      <c r="AX17" s="124"/>
      <c r="AY17" s="125"/>
      <c r="AZ17" s="126"/>
      <c r="BA17" s="127"/>
      <c r="BB17" s="128"/>
      <c r="BC17" s="129"/>
      <c r="BD17" s="122"/>
      <c r="BE17" s="122"/>
      <c r="BF17" s="2"/>
      <c r="BG17" s="2"/>
      <c r="BH17" s="1"/>
    </row>
    <row r="18" spans="1:60" s="3" customFormat="1" ht="95.25" customHeight="1" thickBot="1">
      <c r="A18" s="156">
        <v>8</v>
      </c>
      <c r="B18" s="191" t="s">
        <v>54</v>
      </c>
      <c r="C18" s="172" t="s">
        <v>13</v>
      </c>
      <c r="D18" s="173" t="s">
        <v>77</v>
      </c>
      <c r="E18" s="112">
        <v>3</v>
      </c>
      <c r="F18" s="112">
        <v>1</v>
      </c>
      <c r="G18" s="363" t="s">
        <v>72</v>
      </c>
      <c r="H18" s="364"/>
      <c r="I18" s="364"/>
      <c r="J18" s="364"/>
      <c r="K18" s="364"/>
      <c r="L18" s="364"/>
      <c r="M18" s="364"/>
      <c r="N18" s="365"/>
      <c r="O18" s="174">
        <v>20</v>
      </c>
      <c r="P18" s="174">
        <v>3</v>
      </c>
      <c r="Q18" s="175">
        <f t="shared" si="3"/>
        <v>23</v>
      </c>
      <c r="R18" s="58"/>
      <c r="S18" s="366" t="s">
        <v>73</v>
      </c>
      <c r="T18" s="367"/>
      <c r="U18" s="367"/>
      <c r="V18" s="367"/>
      <c r="W18" s="367"/>
      <c r="X18" s="367"/>
      <c r="Y18" s="367"/>
      <c r="Z18" s="368"/>
      <c r="AA18" s="176">
        <v>20</v>
      </c>
      <c r="AB18" s="176">
        <v>3</v>
      </c>
      <c r="AC18" s="177">
        <f t="shared" si="8"/>
        <v>23</v>
      </c>
      <c r="AD18" s="178"/>
      <c r="AE18" s="369" t="s">
        <v>78</v>
      </c>
      <c r="AF18" s="370"/>
      <c r="AG18" s="370"/>
      <c r="AH18" s="370"/>
      <c r="AI18" s="370"/>
      <c r="AJ18" s="370"/>
      <c r="AK18" s="370"/>
      <c r="AL18" s="371"/>
      <c r="AM18" s="179">
        <v>20</v>
      </c>
      <c r="AN18" s="179">
        <v>4</v>
      </c>
      <c r="AO18" s="74">
        <f t="shared" si="13"/>
        <v>24</v>
      </c>
      <c r="AP18" s="180">
        <f t="shared" si="14"/>
        <v>70</v>
      </c>
      <c r="AQ18" s="121"/>
      <c r="AR18" s="28"/>
      <c r="AS18" s="122"/>
      <c r="AT18" s="122"/>
      <c r="AU18" s="123"/>
      <c r="AV18" s="9"/>
      <c r="AW18" s="123"/>
      <c r="AX18" s="124"/>
      <c r="AY18" s="125"/>
      <c r="AZ18" s="126"/>
      <c r="BA18" s="127"/>
      <c r="BB18" s="128"/>
      <c r="BC18" s="129"/>
      <c r="BD18" s="122"/>
      <c r="BE18" s="122"/>
      <c r="BF18" s="2"/>
      <c r="BG18" s="2"/>
      <c r="BH18" s="1"/>
    </row>
    <row r="19" spans="1:60" s="3" customFormat="1" ht="60" customHeight="1" thickBot="1">
      <c r="A19" s="33">
        <v>9</v>
      </c>
      <c r="B19" s="36" t="s">
        <v>49</v>
      </c>
      <c r="C19" s="16" t="s">
        <v>13</v>
      </c>
      <c r="D19" s="38" t="s">
        <v>71</v>
      </c>
      <c r="E19" s="115">
        <v>3</v>
      </c>
      <c r="F19" s="115">
        <v>1</v>
      </c>
      <c r="G19" s="118">
        <v>43873</v>
      </c>
      <c r="H19" s="96" t="s">
        <v>42</v>
      </c>
      <c r="I19" s="97" t="s">
        <v>74</v>
      </c>
      <c r="J19" s="97">
        <f t="shared" si="0"/>
        <v>6</v>
      </c>
      <c r="K19" s="357" t="s">
        <v>68</v>
      </c>
      <c r="L19" s="358"/>
      <c r="M19" s="359"/>
      <c r="N19" s="98">
        <v>6</v>
      </c>
      <c r="O19" s="98">
        <f t="shared" si="1"/>
        <v>8</v>
      </c>
      <c r="P19" s="98">
        <f t="shared" si="2"/>
        <v>3</v>
      </c>
      <c r="Q19" s="200">
        <f t="shared" si="3"/>
        <v>23</v>
      </c>
      <c r="R19" s="99"/>
      <c r="S19" s="57">
        <v>43901</v>
      </c>
      <c r="T19" s="100" t="str">
        <f t="shared" si="4"/>
        <v>1-2</v>
      </c>
      <c r="U19" s="100" t="str">
        <f t="shared" si="4"/>
        <v>206  112  204</v>
      </c>
      <c r="V19" s="100">
        <f t="shared" si="4"/>
        <v>6</v>
      </c>
      <c r="W19" s="357" t="s">
        <v>69</v>
      </c>
      <c r="X19" s="358"/>
      <c r="Y19" s="359"/>
      <c r="Z19" s="100">
        <f t="shared" si="5"/>
        <v>6</v>
      </c>
      <c r="AA19" s="101">
        <f t="shared" si="6"/>
        <v>8</v>
      </c>
      <c r="AB19" s="101">
        <f t="shared" si="7"/>
        <v>3</v>
      </c>
      <c r="AC19" s="203">
        <f t="shared" si="8"/>
        <v>23</v>
      </c>
      <c r="AD19" s="99"/>
      <c r="AE19" s="119">
        <v>43950</v>
      </c>
      <c r="AF19" s="102" t="str">
        <f t="shared" si="15"/>
        <v>1-2</v>
      </c>
      <c r="AG19" s="225" t="s">
        <v>79</v>
      </c>
      <c r="AH19" s="102">
        <f t="shared" si="15"/>
        <v>6</v>
      </c>
      <c r="AI19" s="357" t="s">
        <v>70</v>
      </c>
      <c r="AJ19" s="358"/>
      <c r="AK19" s="359"/>
      <c r="AL19" s="102">
        <f t="shared" si="10"/>
        <v>6</v>
      </c>
      <c r="AM19" s="103">
        <f t="shared" si="11"/>
        <v>8</v>
      </c>
      <c r="AN19" s="103">
        <f t="shared" si="12"/>
        <v>4</v>
      </c>
      <c r="AO19" s="104">
        <f t="shared" si="13"/>
        <v>24</v>
      </c>
      <c r="AP19" s="105">
        <f t="shared" si="14"/>
        <v>70</v>
      </c>
      <c r="AQ19" s="121"/>
      <c r="AR19" s="28"/>
      <c r="AS19" s="122"/>
      <c r="AT19" s="122"/>
      <c r="AU19" s="123"/>
      <c r="AV19" s="9"/>
      <c r="AW19" s="123"/>
      <c r="AX19" s="124"/>
      <c r="AY19" s="125"/>
      <c r="AZ19" s="126"/>
      <c r="BA19" s="127"/>
      <c r="BB19" s="128"/>
      <c r="BC19" s="129"/>
      <c r="BD19" s="122"/>
      <c r="BE19" s="122"/>
      <c r="BF19" s="2"/>
      <c r="BG19" s="2"/>
      <c r="BH19" s="1"/>
    </row>
    <row r="20" spans="1:60" s="3" customFormat="1" ht="60" customHeight="1" thickBot="1">
      <c r="A20" s="189">
        <v>1</v>
      </c>
      <c r="B20" s="184" t="s">
        <v>37</v>
      </c>
      <c r="C20" s="185" t="s">
        <v>13</v>
      </c>
      <c r="D20" s="190" t="s">
        <v>48</v>
      </c>
      <c r="E20" s="112">
        <v>3</v>
      </c>
      <c r="F20" s="112">
        <v>2</v>
      </c>
      <c r="G20" s="214">
        <v>43867</v>
      </c>
      <c r="H20" s="187" t="s">
        <v>38</v>
      </c>
      <c r="I20" s="83">
        <v>206</v>
      </c>
      <c r="J20" s="83">
        <f t="shared" si="0"/>
        <v>6</v>
      </c>
      <c r="K20" s="348" t="s">
        <v>68</v>
      </c>
      <c r="L20" s="349"/>
      <c r="M20" s="350"/>
      <c r="N20" s="85">
        <v>6</v>
      </c>
      <c r="O20" s="85">
        <f t="shared" si="1"/>
        <v>8</v>
      </c>
      <c r="P20" s="85">
        <f t="shared" si="2"/>
        <v>3</v>
      </c>
      <c r="Q20" s="167">
        <f t="shared" si="3"/>
        <v>23</v>
      </c>
      <c r="R20" s="86"/>
      <c r="S20" s="220">
        <v>43909</v>
      </c>
      <c r="T20" s="88" t="str">
        <f t="shared" si="4"/>
        <v>5-6</v>
      </c>
      <c r="U20" s="88">
        <f t="shared" si="4"/>
        <v>206</v>
      </c>
      <c r="V20" s="88">
        <f t="shared" si="4"/>
        <v>6</v>
      </c>
      <c r="W20" s="351" t="s">
        <v>69</v>
      </c>
      <c r="X20" s="352"/>
      <c r="Y20" s="353"/>
      <c r="Z20" s="88">
        <f t="shared" si="5"/>
        <v>6</v>
      </c>
      <c r="AA20" s="89">
        <f t="shared" si="6"/>
        <v>8</v>
      </c>
      <c r="AB20" s="89">
        <f t="shared" si="7"/>
        <v>3</v>
      </c>
      <c r="AC20" s="90">
        <f t="shared" si="8"/>
        <v>23</v>
      </c>
      <c r="AD20" s="86"/>
      <c r="AE20" s="224">
        <v>43951</v>
      </c>
      <c r="AF20" s="92" t="str">
        <f t="shared" si="15"/>
        <v>5-6</v>
      </c>
      <c r="AG20" s="225" t="s">
        <v>79</v>
      </c>
      <c r="AH20" s="92">
        <f t="shared" si="15"/>
        <v>6</v>
      </c>
      <c r="AI20" s="372" t="s">
        <v>70</v>
      </c>
      <c r="AJ20" s="364"/>
      <c r="AK20" s="365"/>
      <c r="AL20" s="92">
        <f t="shared" si="10"/>
        <v>6</v>
      </c>
      <c r="AM20" s="93">
        <f t="shared" si="11"/>
        <v>8</v>
      </c>
      <c r="AN20" s="93">
        <f t="shared" si="12"/>
        <v>4</v>
      </c>
      <c r="AO20" s="94">
        <f t="shared" si="13"/>
        <v>24</v>
      </c>
      <c r="AP20" s="75">
        <f t="shared" si="14"/>
        <v>70</v>
      </c>
      <c r="AQ20" s="121"/>
      <c r="AR20" s="28"/>
      <c r="AS20" s="122"/>
      <c r="AT20" s="122"/>
      <c r="AU20" s="123"/>
      <c r="AV20" s="9"/>
      <c r="AW20" s="123"/>
      <c r="AX20" s="124"/>
      <c r="AY20" s="125"/>
      <c r="AZ20" s="126"/>
      <c r="BA20" s="127"/>
      <c r="BB20" s="128"/>
      <c r="BC20" s="129"/>
      <c r="BD20" s="122"/>
      <c r="BE20" s="122"/>
      <c r="BF20" s="2"/>
      <c r="BG20" s="2"/>
      <c r="BH20" s="1"/>
    </row>
    <row r="21" spans="1:60" s="3" customFormat="1" ht="60" customHeight="1" thickBot="1">
      <c r="A21" s="31">
        <v>2</v>
      </c>
      <c r="B21" s="35" t="s">
        <v>66</v>
      </c>
      <c r="C21" s="13" t="s">
        <v>14</v>
      </c>
      <c r="D21" s="76" t="s">
        <v>53</v>
      </c>
      <c r="E21" s="113">
        <v>3</v>
      </c>
      <c r="F21" s="113">
        <v>2</v>
      </c>
      <c r="G21" s="169">
        <v>43872</v>
      </c>
      <c r="H21" s="60" t="s">
        <v>41</v>
      </c>
      <c r="I21" s="61">
        <v>102</v>
      </c>
      <c r="J21" s="61">
        <f t="shared" si="0"/>
        <v>6</v>
      </c>
      <c r="K21" s="354" t="s">
        <v>68</v>
      </c>
      <c r="L21" s="355"/>
      <c r="M21" s="356"/>
      <c r="N21" s="80">
        <v>6</v>
      </c>
      <c r="O21" s="80">
        <f t="shared" si="1"/>
        <v>8</v>
      </c>
      <c r="P21" s="80">
        <f t="shared" si="2"/>
        <v>3</v>
      </c>
      <c r="Q21" s="199">
        <f t="shared" si="3"/>
        <v>23</v>
      </c>
      <c r="R21" s="181"/>
      <c r="S21" s="56">
        <v>43900</v>
      </c>
      <c r="T21" s="66" t="str">
        <f t="shared" si="4"/>
        <v>3-4</v>
      </c>
      <c r="U21" s="66">
        <f t="shared" si="4"/>
        <v>102</v>
      </c>
      <c r="V21" s="66">
        <f t="shared" si="4"/>
        <v>6</v>
      </c>
      <c r="W21" s="357" t="s">
        <v>69</v>
      </c>
      <c r="X21" s="358"/>
      <c r="Y21" s="359"/>
      <c r="Z21" s="66">
        <f t="shared" si="5"/>
        <v>6</v>
      </c>
      <c r="AA21" s="182">
        <f t="shared" si="6"/>
        <v>8</v>
      </c>
      <c r="AB21" s="182">
        <f t="shared" si="7"/>
        <v>3</v>
      </c>
      <c r="AC21" s="202">
        <f t="shared" si="8"/>
        <v>23</v>
      </c>
      <c r="AD21" s="181"/>
      <c r="AE21" s="70">
        <v>43942</v>
      </c>
      <c r="AF21" s="71" t="str">
        <f t="shared" si="15"/>
        <v>3-4</v>
      </c>
      <c r="AG21" s="225" t="s">
        <v>79</v>
      </c>
      <c r="AH21" s="71">
        <f t="shared" si="15"/>
        <v>6</v>
      </c>
      <c r="AI21" s="348" t="s">
        <v>70</v>
      </c>
      <c r="AJ21" s="349"/>
      <c r="AK21" s="350"/>
      <c r="AL21" s="71">
        <f t="shared" si="10"/>
        <v>6</v>
      </c>
      <c r="AM21" s="183">
        <f t="shared" si="11"/>
        <v>8</v>
      </c>
      <c r="AN21" s="183">
        <f t="shared" si="12"/>
        <v>4</v>
      </c>
      <c r="AO21" s="110">
        <f t="shared" si="13"/>
        <v>24</v>
      </c>
      <c r="AP21" s="81">
        <f t="shared" si="14"/>
        <v>70</v>
      </c>
      <c r="AQ21" s="121"/>
      <c r="AR21" s="28"/>
      <c r="AS21" s="122"/>
      <c r="AT21" s="122"/>
      <c r="AU21" s="123"/>
      <c r="AV21" s="9"/>
      <c r="AW21" s="123"/>
      <c r="AX21" s="124"/>
      <c r="AY21" s="125"/>
      <c r="AZ21" s="126"/>
      <c r="BA21" s="127"/>
      <c r="BB21" s="128"/>
      <c r="BC21" s="129"/>
      <c r="BD21" s="122"/>
      <c r="BE21" s="122"/>
      <c r="BF21" s="2"/>
      <c r="BG21" s="2"/>
      <c r="BH21" s="1"/>
    </row>
    <row r="22" spans="1:60" s="3" customFormat="1" ht="60" customHeight="1" thickBot="1">
      <c r="A22" s="31">
        <v>3</v>
      </c>
      <c r="B22" s="184" t="s">
        <v>39</v>
      </c>
      <c r="C22" s="185" t="s">
        <v>13</v>
      </c>
      <c r="D22" s="76" t="s">
        <v>53</v>
      </c>
      <c r="E22" s="112">
        <v>3</v>
      </c>
      <c r="F22" s="112">
        <v>2</v>
      </c>
      <c r="G22" s="169">
        <v>43865</v>
      </c>
      <c r="H22" s="187" t="s">
        <v>42</v>
      </c>
      <c r="I22" s="83">
        <v>309</v>
      </c>
      <c r="J22" s="83">
        <f t="shared" si="0"/>
        <v>6</v>
      </c>
      <c r="K22" s="348" t="s">
        <v>68</v>
      </c>
      <c r="L22" s="349"/>
      <c r="M22" s="350"/>
      <c r="N22" s="85">
        <v>6</v>
      </c>
      <c r="O22" s="85">
        <f t="shared" si="1"/>
        <v>8</v>
      </c>
      <c r="P22" s="85">
        <f t="shared" si="2"/>
        <v>3</v>
      </c>
      <c r="Q22" s="167">
        <f t="shared" si="3"/>
        <v>23</v>
      </c>
      <c r="R22" s="86"/>
      <c r="S22" s="170">
        <v>43907</v>
      </c>
      <c r="T22" s="88" t="str">
        <f t="shared" si="4"/>
        <v>1-2</v>
      </c>
      <c r="U22" s="88">
        <f t="shared" si="4"/>
        <v>309</v>
      </c>
      <c r="V22" s="88">
        <f t="shared" si="4"/>
        <v>6</v>
      </c>
      <c r="W22" s="357" t="s">
        <v>69</v>
      </c>
      <c r="X22" s="358"/>
      <c r="Y22" s="359"/>
      <c r="Z22" s="88">
        <f t="shared" si="5"/>
        <v>6</v>
      </c>
      <c r="AA22" s="89">
        <f t="shared" si="6"/>
        <v>8</v>
      </c>
      <c r="AB22" s="89">
        <f t="shared" si="7"/>
        <v>3</v>
      </c>
      <c r="AC22" s="90">
        <f t="shared" si="8"/>
        <v>23</v>
      </c>
      <c r="AD22" s="86"/>
      <c r="AE22" s="188">
        <v>43949</v>
      </c>
      <c r="AF22" s="92" t="str">
        <f t="shared" si="15"/>
        <v>1-2</v>
      </c>
      <c r="AG22" s="225" t="s">
        <v>79</v>
      </c>
      <c r="AH22" s="92">
        <f t="shared" si="15"/>
        <v>6</v>
      </c>
      <c r="AI22" s="354" t="s">
        <v>70</v>
      </c>
      <c r="AJ22" s="355"/>
      <c r="AK22" s="356"/>
      <c r="AL22" s="92">
        <f t="shared" si="10"/>
        <v>6</v>
      </c>
      <c r="AM22" s="93">
        <f t="shared" si="11"/>
        <v>8</v>
      </c>
      <c r="AN22" s="93">
        <f t="shared" si="12"/>
        <v>4</v>
      </c>
      <c r="AO22" s="94">
        <f t="shared" si="13"/>
        <v>24</v>
      </c>
      <c r="AP22" s="81">
        <f t="shared" si="14"/>
        <v>70</v>
      </c>
      <c r="AQ22" s="121"/>
      <c r="AR22" s="28"/>
      <c r="AS22" s="122"/>
      <c r="AT22" s="122"/>
      <c r="AU22" s="123"/>
      <c r="AV22" s="9"/>
      <c r="AW22" s="123"/>
      <c r="AX22" s="124"/>
      <c r="AY22" s="125"/>
      <c r="AZ22" s="126"/>
      <c r="BA22" s="127"/>
      <c r="BB22" s="128"/>
      <c r="BC22" s="129"/>
      <c r="BD22" s="122"/>
      <c r="BE22" s="122"/>
      <c r="BF22" s="2"/>
      <c r="BG22" s="2"/>
      <c r="BH22" s="1"/>
    </row>
    <row r="23" spans="1:60" s="3" customFormat="1" ht="60" customHeight="1" thickBot="1">
      <c r="A23" s="31">
        <v>4</v>
      </c>
      <c r="B23" s="35" t="s">
        <v>61</v>
      </c>
      <c r="C23" s="13" t="s">
        <v>13</v>
      </c>
      <c r="D23" s="117" t="s">
        <v>55</v>
      </c>
      <c r="E23" s="113">
        <v>3</v>
      </c>
      <c r="F23" s="113">
        <v>2</v>
      </c>
      <c r="G23" s="54">
        <v>43866</v>
      </c>
      <c r="H23" s="60" t="s">
        <v>42</v>
      </c>
      <c r="I23" s="61">
        <v>309</v>
      </c>
      <c r="J23" s="61">
        <f t="shared" si="0"/>
        <v>6</v>
      </c>
      <c r="K23" s="354" t="s">
        <v>68</v>
      </c>
      <c r="L23" s="355"/>
      <c r="M23" s="356"/>
      <c r="N23" s="80">
        <v>6</v>
      </c>
      <c r="O23" s="80">
        <f t="shared" si="1"/>
        <v>8</v>
      </c>
      <c r="P23" s="80">
        <f t="shared" si="2"/>
        <v>3</v>
      </c>
      <c r="Q23" s="199">
        <f t="shared" si="3"/>
        <v>23</v>
      </c>
      <c r="R23" s="181"/>
      <c r="S23" s="56">
        <v>43908</v>
      </c>
      <c r="T23" s="66" t="str">
        <f t="shared" si="4"/>
        <v>1-2</v>
      </c>
      <c r="U23" s="66">
        <f t="shared" si="4"/>
        <v>309</v>
      </c>
      <c r="V23" s="66">
        <f t="shared" si="4"/>
        <v>6</v>
      </c>
      <c r="W23" s="357" t="s">
        <v>69</v>
      </c>
      <c r="X23" s="358"/>
      <c r="Y23" s="359"/>
      <c r="Z23" s="66">
        <f t="shared" si="5"/>
        <v>6</v>
      </c>
      <c r="AA23" s="182">
        <f t="shared" si="6"/>
        <v>8</v>
      </c>
      <c r="AB23" s="182">
        <f t="shared" si="7"/>
        <v>3</v>
      </c>
      <c r="AC23" s="202">
        <f t="shared" si="8"/>
        <v>23</v>
      </c>
      <c r="AD23" s="181"/>
      <c r="AE23" s="70">
        <v>43942</v>
      </c>
      <c r="AF23" s="71" t="str">
        <f t="shared" si="15"/>
        <v>1-2</v>
      </c>
      <c r="AG23" s="225" t="s">
        <v>79</v>
      </c>
      <c r="AH23" s="71">
        <f t="shared" si="15"/>
        <v>6</v>
      </c>
      <c r="AI23" s="348" t="s">
        <v>70</v>
      </c>
      <c r="AJ23" s="349"/>
      <c r="AK23" s="350"/>
      <c r="AL23" s="71">
        <f t="shared" si="10"/>
        <v>6</v>
      </c>
      <c r="AM23" s="183">
        <f t="shared" si="11"/>
        <v>8</v>
      </c>
      <c r="AN23" s="183">
        <f t="shared" si="12"/>
        <v>4</v>
      </c>
      <c r="AO23" s="110">
        <f t="shared" si="13"/>
        <v>24</v>
      </c>
      <c r="AP23" s="81">
        <f t="shared" si="14"/>
        <v>70</v>
      </c>
      <c r="AQ23" s="121"/>
      <c r="AR23" s="28"/>
      <c r="AS23" s="122"/>
      <c r="AT23" s="122"/>
      <c r="AU23" s="123"/>
      <c r="AV23" s="9"/>
      <c r="AW23" s="123"/>
      <c r="AX23" s="124"/>
      <c r="AY23" s="125"/>
      <c r="AZ23" s="126"/>
      <c r="BA23" s="127"/>
      <c r="BB23" s="128"/>
      <c r="BC23" s="129"/>
      <c r="BD23" s="122"/>
      <c r="BE23" s="122"/>
      <c r="BF23" s="2"/>
      <c r="BG23" s="2"/>
      <c r="BH23" s="1"/>
    </row>
    <row r="24" spans="1:60" s="3" customFormat="1" ht="60" customHeight="1" thickBot="1">
      <c r="A24" s="31">
        <v>5</v>
      </c>
      <c r="B24" s="184" t="s">
        <v>44</v>
      </c>
      <c r="C24" s="185" t="s">
        <v>14</v>
      </c>
      <c r="D24" s="186" t="s">
        <v>56</v>
      </c>
      <c r="E24" s="112">
        <v>3</v>
      </c>
      <c r="F24" s="112">
        <v>2</v>
      </c>
      <c r="G24" s="169">
        <v>43871</v>
      </c>
      <c r="H24" s="187" t="s">
        <v>41</v>
      </c>
      <c r="I24" s="83">
        <v>103</v>
      </c>
      <c r="J24" s="83">
        <f t="shared" si="0"/>
        <v>6</v>
      </c>
      <c r="K24" s="348" t="s">
        <v>68</v>
      </c>
      <c r="L24" s="349"/>
      <c r="M24" s="350"/>
      <c r="N24" s="85">
        <v>6</v>
      </c>
      <c r="O24" s="85">
        <f t="shared" si="1"/>
        <v>8</v>
      </c>
      <c r="P24" s="85">
        <f t="shared" si="2"/>
        <v>3</v>
      </c>
      <c r="Q24" s="167">
        <f t="shared" si="3"/>
        <v>23</v>
      </c>
      <c r="R24" s="86"/>
      <c r="S24" s="170">
        <v>43906</v>
      </c>
      <c r="T24" s="88" t="str">
        <f t="shared" si="4"/>
        <v>3-4</v>
      </c>
      <c r="U24" s="88">
        <f t="shared" si="4"/>
        <v>103</v>
      </c>
      <c r="V24" s="88">
        <f t="shared" si="4"/>
        <v>6</v>
      </c>
      <c r="W24" s="357" t="s">
        <v>69</v>
      </c>
      <c r="X24" s="358"/>
      <c r="Y24" s="359"/>
      <c r="Z24" s="88">
        <f t="shared" si="5"/>
        <v>6</v>
      </c>
      <c r="AA24" s="89">
        <f t="shared" si="6"/>
        <v>8</v>
      </c>
      <c r="AB24" s="89">
        <f t="shared" si="7"/>
        <v>3</v>
      </c>
      <c r="AC24" s="90">
        <f t="shared" si="8"/>
        <v>23</v>
      </c>
      <c r="AD24" s="86"/>
      <c r="AE24" s="188">
        <v>43948</v>
      </c>
      <c r="AF24" s="92" t="str">
        <f t="shared" si="15"/>
        <v>3-4</v>
      </c>
      <c r="AG24" s="225" t="s">
        <v>79</v>
      </c>
      <c r="AH24" s="92">
        <f t="shared" si="15"/>
        <v>6</v>
      </c>
      <c r="AI24" s="354" t="s">
        <v>70</v>
      </c>
      <c r="AJ24" s="355"/>
      <c r="AK24" s="356"/>
      <c r="AL24" s="92">
        <f t="shared" si="10"/>
        <v>6</v>
      </c>
      <c r="AM24" s="93">
        <f t="shared" si="11"/>
        <v>8</v>
      </c>
      <c r="AN24" s="93">
        <f t="shared" si="12"/>
        <v>4</v>
      </c>
      <c r="AO24" s="94">
        <f t="shared" si="13"/>
        <v>24</v>
      </c>
      <c r="AP24" s="95">
        <f t="shared" si="14"/>
        <v>70</v>
      </c>
      <c r="AQ24" s="121"/>
      <c r="AR24" s="28"/>
      <c r="AS24" s="122"/>
      <c r="AT24" s="122"/>
      <c r="AU24" s="123"/>
      <c r="AV24" s="9"/>
      <c r="AW24" s="123"/>
      <c r="AX24" s="124"/>
      <c r="AY24" s="125"/>
      <c r="AZ24" s="126"/>
      <c r="BA24" s="127"/>
      <c r="BB24" s="128"/>
      <c r="BC24" s="129"/>
      <c r="BD24" s="122"/>
      <c r="BE24" s="122"/>
      <c r="BF24" s="2"/>
      <c r="BG24" s="2"/>
      <c r="BH24" s="1"/>
    </row>
    <row r="25" spans="1:60" s="3" customFormat="1" ht="60" customHeight="1">
      <c r="A25" s="32">
        <v>6</v>
      </c>
      <c r="B25" s="35" t="s">
        <v>57</v>
      </c>
      <c r="C25" s="13" t="s">
        <v>14</v>
      </c>
      <c r="D25" s="117" t="s">
        <v>58</v>
      </c>
      <c r="E25" s="113">
        <v>3</v>
      </c>
      <c r="F25" s="113">
        <v>2</v>
      </c>
      <c r="G25" s="59">
        <v>43868</v>
      </c>
      <c r="H25" s="206" t="s">
        <v>41</v>
      </c>
      <c r="I25" s="82">
        <v>107</v>
      </c>
      <c r="J25" s="82">
        <f t="shared" si="0"/>
        <v>6</v>
      </c>
      <c r="K25" s="360" t="s">
        <v>68</v>
      </c>
      <c r="L25" s="361"/>
      <c r="M25" s="362"/>
      <c r="N25" s="84">
        <v>6</v>
      </c>
      <c r="O25" s="84">
        <f t="shared" si="1"/>
        <v>8</v>
      </c>
      <c r="P25" s="84">
        <f t="shared" si="2"/>
        <v>3</v>
      </c>
      <c r="Q25" s="201">
        <f t="shared" si="3"/>
        <v>23</v>
      </c>
      <c r="R25" s="230"/>
      <c r="S25" s="55">
        <v>43903</v>
      </c>
      <c r="T25" s="87" t="str">
        <f>H25</f>
        <v>3-4</v>
      </c>
      <c r="U25" s="87">
        <f>I25</f>
        <v>107</v>
      </c>
      <c r="V25" s="87">
        <f>J25</f>
        <v>6</v>
      </c>
      <c r="W25" s="360" t="s">
        <v>69</v>
      </c>
      <c r="X25" s="361"/>
      <c r="Y25" s="362"/>
      <c r="Z25" s="87">
        <f>N25</f>
        <v>6</v>
      </c>
      <c r="AA25" s="231">
        <f t="shared" si="6"/>
        <v>8</v>
      </c>
      <c r="AB25" s="231">
        <f t="shared" si="7"/>
        <v>3</v>
      </c>
      <c r="AC25" s="198">
        <f t="shared" si="8"/>
        <v>23</v>
      </c>
      <c r="AD25" s="230"/>
      <c r="AE25" s="194">
        <v>43945</v>
      </c>
      <c r="AF25" s="91" t="str">
        <f>H25</f>
        <v>3-4</v>
      </c>
      <c r="AG25" s="225" t="s">
        <v>79</v>
      </c>
      <c r="AH25" s="91">
        <f>J25</f>
        <v>6</v>
      </c>
      <c r="AI25" s="348" t="s">
        <v>70</v>
      </c>
      <c r="AJ25" s="349"/>
      <c r="AK25" s="350"/>
      <c r="AL25" s="91">
        <f>Z25</f>
        <v>6</v>
      </c>
      <c r="AM25" s="232">
        <f t="shared" si="11"/>
        <v>8</v>
      </c>
      <c r="AN25" s="232">
        <f t="shared" si="12"/>
        <v>4</v>
      </c>
      <c r="AO25" s="233">
        <f t="shared" si="13"/>
        <v>24</v>
      </c>
      <c r="AP25" s="95">
        <f t="shared" si="14"/>
        <v>70</v>
      </c>
      <c r="AQ25" s="121"/>
      <c r="AR25" s="28"/>
      <c r="AS25" s="122"/>
      <c r="AT25" s="122"/>
      <c r="AU25" s="123"/>
      <c r="AV25" s="9"/>
      <c r="AW25" s="123"/>
      <c r="AX25" s="124"/>
      <c r="AY25" s="125"/>
      <c r="AZ25" s="126"/>
      <c r="BA25" s="127"/>
      <c r="BB25" s="128"/>
      <c r="BC25" s="129"/>
      <c r="BD25" s="122"/>
      <c r="BE25" s="122"/>
      <c r="BF25" s="2"/>
      <c r="BG25" s="2"/>
      <c r="BH25" s="1"/>
    </row>
    <row r="26" spans="1:60" s="3" customFormat="1" ht="103.5" customHeight="1" thickBot="1">
      <c r="A26" s="32">
        <v>7</v>
      </c>
      <c r="B26" s="171" t="s">
        <v>54</v>
      </c>
      <c r="C26" s="172" t="s">
        <v>13</v>
      </c>
      <c r="D26" s="173" t="s">
        <v>77</v>
      </c>
      <c r="E26" s="112">
        <v>3</v>
      </c>
      <c r="F26" s="112">
        <v>2</v>
      </c>
      <c r="G26" s="373" t="s">
        <v>72</v>
      </c>
      <c r="H26" s="355"/>
      <c r="I26" s="355"/>
      <c r="J26" s="355"/>
      <c r="K26" s="355"/>
      <c r="L26" s="355"/>
      <c r="M26" s="355"/>
      <c r="N26" s="356"/>
      <c r="O26" s="78">
        <v>20</v>
      </c>
      <c r="P26" s="78">
        <v>3</v>
      </c>
      <c r="Q26" s="79">
        <f t="shared" si="3"/>
        <v>23</v>
      </c>
      <c r="R26" s="77"/>
      <c r="S26" s="374" t="s">
        <v>73</v>
      </c>
      <c r="T26" s="375"/>
      <c r="U26" s="375"/>
      <c r="V26" s="375"/>
      <c r="W26" s="375"/>
      <c r="X26" s="375"/>
      <c r="Y26" s="375"/>
      <c r="Z26" s="376"/>
      <c r="AA26" s="106">
        <v>20</v>
      </c>
      <c r="AB26" s="106">
        <v>3</v>
      </c>
      <c r="AC26" s="107">
        <f t="shared" si="8"/>
        <v>23</v>
      </c>
      <c r="AD26" s="108"/>
      <c r="AE26" s="377" t="s">
        <v>80</v>
      </c>
      <c r="AF26" s="378"/>
      <c r="AG26" s="378"/>
      <c r="AH26" s="378"/>
      <c r="AI26" s="378"/>
      <c r="AJ26" s="378"/>
      <c r="AK26" s="378"/>
      <c r="AL26" s="379"/>
      <c r="AM26" s="109">
        <v>20</v>
      </c>
      <c r="AN26" s="109">
        <v>4</v>
      </c>
      <c r="AO26" s="110">
        <f t="shared" si="13"/>
        <v>24</v>
      </c>
      <c r="AP26" s="111">
        <f t="shared" si="14"/>
        <v>70</v>
      </c>
      <c r="AQ26" s="121"/>
      <c r="AR26" s="28"/>
      <c r="AS26" s="122"/>
      <c r="AT26" s="122"/>
      <c r="AU26" s="123"/>
      <c r="AV26" s="9"/>
      <c r="AW26" s="123"/>
      <c r="AX26" s="124"/>
      <c r="AY26" s="125"/>
      <c r="AZ26" s="126"/>
      <c r="BA26" s="127"/>
      <c r="BB26" s="128"/>
      <c r="BC26" s="129"/>
      <c r="BD26" s="122"/>
      <c r="BE26" s="122"/>
      <c r="BF26" s="2"/>
      <c r="BG26" s="2"/>
      <c r="BH26" s="1"/>
    </row>
    <row r="27" spans="1:48" ht="39.75" customHeight="1" thickBot="1">
      <c r="A27" s="32">
        <v>8</v>
      </c>
      <c r="B27" s="153" t="s">
        <v>60</v>
      </c>
      <c r="C27" s="13" t="s">
        <v>14</v>
      </c>
      <c r="D27" s="117" t="s">
        <v>62</v>
      </c>
      <c r="E27" s="113">
        <v>3</v>
      </c>
      <c r="F27" s="113">
        <v>2</v>
      </c>
      <c r="G27" s="59">
        <v>43868</v>
      </c>
      <c r="H27" s="60" t="s">
        <v>42</v>
      </c>
      <c r="I27" s="61">
        <v>309</v>
      </c>
      <c r="J27" s="61">
        <v>6</v>
      </c>
      <c r="K27" s="354" t="s">
        <v>68</v>
      </c>
      <c r="L27" s="355"/>
      <c r="M27" s="356"/>
      <c r="N27" s="80">
        <v>6</v>
      </c>
      <c r="O27" s="80">
        <f t="shared" si="1"/>
        <v>8</v>
      </c>
      <c r="P27" s="80">
        <f t="shared" si="2"/>
        <v>3</v>
      </c>
      <c r="Q27" s="199">
        <f t="shared" si="3"/>
        <v>23</v>
      </c>
      <c r="R27" s="181"/>
      <c r="S27" s="55">
        <v>43903</v>
      </c>
      <c r="T27" s="66" t="str">
        <f aca="true" t="shared" si="16" ref="T27:V28">H27</f>
        <v>1-2</v>
      </c>
      <c r="U27" s="66">
        <f t="shared" si="16"/>
        <v>309</v>
      </c>
      <c r="V27" s="66">
        <f t="shared" si="16"/>
        <v>6</v>
      </c>
      <c r="W27" s="354" t="s">
        <v>69</v>
      </c>
      <c r="X27" s="355"/>
      <c r="Y27" s="356"/>
      <c r="Z27" s="66">
        <f>N27</f>
        <v>6</v>
      </c>
      <c r="AA27" s="182">
        <f t="shared" si="6"/>
        <v>8</v>
      </c>
      <c r="AB27" s="182">
        <f t="shared" si="7"/>
        <v>3</v>
      </c>
      <c r="AC27" s="202">
        <f t="shared" si="8"/>
        <v>23</v>
      </c>
      <c r="AD27" s="181"/>
      <c r="AE27" s="194">
        <v>43945</v>
      </c>
      <c r="AF27" s="71" t="str">
        <f aca="true" t="shared" si="17" ref="AF27:AH28">H27</f>
        <v>1-2</v>
      </c>
      <c r="AG27" s="225" t="s">
        <v>79</v>
      </c>
      <c r="AH27" s="71">
        <f t="shared" si="17"/>
        <v>6</v>
      </c>
      <c r="AI27" s="354" t="s">
        <v>70</v>
      </c>
      <c r="AJ27" s="355"/>
      <c r="AK27" s="356"/>
      <c r="AL27" s="71">
        <f>Z27</f>
        <v>6</v>
      </c>
      <c r="AM27" s="183">
        <f t="shared" si="11"/>
        <v>8</v>
      </c>
      <c r="AN27" s="183">
        <f t="shared" si="12"/>
        <v>4</v>
      </c>
      <c r="AO27" s="110">
        <f t="shared" si="13"/>
        <v>24</v>
      </c>
      <c r="AP27" s="81">
        <f t="shared" si="14"/>
        <v>70</v>
      </c>
      <c r="AV27" s="9"/>
    </row>
    <row r="28" spans="1:48" ht="53.25" customHeight="1" thickBot="1">
      <c r="A28" s="168">
        <v>9</v>
      </c>
      <c r="B28" s="36" t="s">
        <v>49</v>
      </c>
      <c r="C28" s="16" t="s">
        <v>13</v>
      </c>
      <c r="D28" s="38" t="s">
        <v>71</v>
      </c>
      <c r="E28" s="115">
        <v>3</v>
      </c>
      <c r="F28" s="115">
        <v>1</v>
      </c>
      <c r="G28" s="118">
        <v>43873</v>
      </c>
      <c r="H28" s="96" t="s">
        <v>42</v>
      </c>
      <c r="I28" s="97" t="s">
        <v>74</v>
      </c>
      <c r="J28" s="97">
        <f t="shared" si="0"/>
        <v>6</v>
      </c>
      <c r="K28" s="357" t="s">
        <v>68</v>
      </c>
      <c r="L28" s="358"/>
      <c r="M28" s="359"/>
      <c r="N28" s="98">
        <v>6</v>
      </c>
      <c r="O28" s="98">
        <f t="shared" si="1"/>
        <v>8</v>
      </c>
      <c r="P28" s="98">
        <f t="shared" si="2"/>
        <v>3</v>
      </c>
      <c r="Q28" s="200">
        <f t="shared" si="3"/>
        <v>23</v>
      </c>
      <c r="R28" s="99"/>
      <c r="S28" s="57">
        <v>43901</v>
      </c>
      <c r="T28" s="100" t="str">
        <f t="shared" si="16"/>
        <v>1-2</v>
      </c>
      <c r="U28" s="100" t="str">
        <f t="shared" si="16"/>
        <v>206  112  204</v>
      </c>
      <c r="V28" s="100">
        <f t="shared" si="16"/>
        <v>6</v>
      </c>
      <c r="W28" s="357" t="s">
        <v>69</v>
      </c>
      <c r="X28" s="358"/>
      <c r="Y28" s="359"/>
      <c r="Z28" s="100">
        <f>N28</f>
        <v>6</v>
      </c>
      <c r="AA28" s="101">
        <f t="shared" si="6"/>
        <v>8</v>
      </c>
      <c r="AB28" s="101">
        <f t="shared" si="7"/>
        <v>3</v>
      </c>
      <c r="AC28" s="203">
        <f t="shared" si="8"/>
        <v>23</v>
      </c>
      <c r="AD28" s="99"/>
      <c r="AE28" s="119">
        <v>43950</v>
      </c>
      <c r="AF28" s="102" t="str">
        <f t="shared" si="17"/>
        <v>1-2</v>
      </c>
      <c r="AG28" s="225" t="s">
        <v>79</v>
      </c>
      <c r="AH28" s="102">
        <f t="shared" si="17"/>
        <v>6</v>
      </c>
      <c r="AI28" s="357" t="s">
        <v>70</v>
      </c>
      <c r="AJ28" s="358"/>
      <c r="AK28" s="359"/>
      <c r="AL28" s="102">
        <f>Z28</f>
        <v>6</v>
      </c>
      <c r="AM28" s="103">
        <f t="shared" si="11"/>
        <v>8</v>
      </c>
      <c r="AN28" s="103">
        <f t="shared" si="12"/>
        <v>4</v>
      </c>
      <c r="AO28" s="104">
        <f t="shared" si="13"/>
        <v>24</v>
      </c>
      <c r="AP28" s="105">
        <f t="shared" si="14"/>
        <v>70</v>
      </c>
      <c r="AV28" s="9"/>
    </row>
    <row r="29" spans="1:48" ht="42" customHeight="1">
      <c r="A29" s="154"/>
      <c r="B29" s="130"/>
      <c r="C29" s="131"/>
      <c r="D29" s="132"/>
      <c r="E29" s="133"/>
      <c r="F29" s="133"/>
      <c r="G29" s="134"/>
      <c r="H29" s="135"/>
      <c r="I29" s="136"/>
      <c r="J29" s="136"/>
      <c r="K29" s="134"/>
      <c r="L29" s="135"/>
      <c r="M29" s="137"/>
      <c r="N29" s="138"/>
      <c r="O29" s="138"/>
      <c r="P29" s="138"/>
      <c r="Q29" s="139"/>
      <c r="R29" s="140"/>
      <c r="S29" s="141"/>
      <c r="T29" s="142"/>
      <c r="U29" s="142"/>
      <c r="V29" s="142"/>
      <c r="W29" s="141"/>
      <c r="X29" s="142"/>
      <c r="Y29" s="143"/>
      <c r="Z29" s="142"/>
      <c r="AA29" s="144"/>
      <c r="AB29" s="144"/>
      <c r="AC29" s="145"/>
      <c r="AD29" s="140"/>
      <c r="AE29" s="146"/>
      <c r="AF29" s="147"/>
      <c r="AG29" s="147"/>
      <c r="AH29" s="147"/>
      <c r="AI29" s="148"/>
      <c r="AJ29" s="147"/>
      <c r="AK29" s="149"/>
      <c r="AL29" s="147"/>
      <c r="AM29" s="150"/>
      <c r="AN29" s="150"/>
      <c r="AO29" s="151"/>
      <c r="AP29" s="152"/>
      <c r="AV29" s="123"/>
    </row>
    <row r="30" spans="1:48" ht="42" customHeight="1">
      <c r="A30" s="154"/>
      <c r="B30" s="130"/>
      <c r="C30" s="165" t="s">
        <v>67</v>
      </c>
      <c r="D30" s="166"/>
      <c r="E30" s="157"/>
      <c r="F30" s="157"/>
      <c r="G30" s="157"/>
      <c r="H30" s="157"/>
      <c r="I30" s="158"/>
      <c r="J30" s="158"/>
      <c r="K30" s="159"/>
      <c r="L30" s="160"/>
      <c r="M30" s="137"/>
      <c r="N30" s="138"/>
      <c r="O30" s="138"/>
      <c r="P30" s="138"/>
      <c r="Q30" s="139"/>
      <c r="R30" s="140"/>
      <c r="V30" s="161" t="s">
        <v>59</v>
      </c>
      <c r="W30" s="162"/>
      <c r="X30" s="163"/>
      <c r="Y30" s="163"/>
      <c r="Z30" s="163"/>
      <c r="AA30" s="163"/>
      <c r="AB30" s="163"/>
      <c r="AC30" s="164"/>
      <c r="AD30" s="164"/>
      <c r="AE30" s="164"/>
      <c r="AF30" s="164"/>
      <c r="AG30" s="140"/>
      <c r="AH30" s="146"/>
      <c r="AI30" s="147"/>
      <c r="AJ30" s="147"/>
      <c r="AK30" s="147"/>
      <c r="AL30" s="147"/>
      <c r="AM30" s="150"/>
      <c r="AN30" s="150"/>
      <c r="AO30" s="151"/>
      <c r="AP30" s="152"/>
      <c r="AV30" s="123"/>
    </row>
    <row r="34" spans="1:60" s="19" customFormat="1" ht="19.5" customHeight="1" thickBot="1">
      <c r="A34" s="5"/>
      <c r="B34" s="22"/>
      <c r="C34" s="11"/>
      <c r="D34" s="14"/>
      <c r="E34" s="17"/>
      <c r="F34" s="17"/>
      <c r="G34" s="29">
        <v>41126</v>
      </c>
      <c r="H34" s="18"/>
      <c r="I34" s="18">
        <f>WEEKDAY(G34)</f>
        <v>1</v>
      </c>
      <c r="K34" s="9" t="str">
        <f>TEXT(G34,"ДДДДДДД")</f>
        <v>воскресенье</v>
      </c>
      <c r="N34" s="19" t="s">
        <v>36</v>
      </c>
      <c r="P34" s="18" t="e">
        <f>WEEKDAY(N34)</f>
        <v>#VALUE!</v>
      </c>
      <c r="S34" s="21"/>
      <c r="T34" s="20"/>
      <c r="U34" s="18"/>
      <c r="AE34" s="21"/>
      <c r="AF34" s="20"/>
      <c r="AG34" s="18"/>
      <c r="AR34" s="40"/>
      <c r="BA34"/>
      <c r="BB34"/>
      <c r="BC34"/>
      <c r="BD34"/>
      <c r="BE34"/>
      <c r="BF34"/>
      <c r="BG34"/>
      <c r="BH34"/>
    </row>
  </sheetData>
  <sheetProtection/>
  <mergeCells count="116">
    <mergeCell ref="W27:Y27"/>
    <mergeCell ref="AI27:AK27"/>
    <mergeCell ref="K25:M25"/>
    <mergeCell ref="W25:Y25"/>
    <mergeCell ref="AI25:AK25"/>
    <mergeCell ref="K28:M28"/>
    <mergeCell ref="W28:Y28"/>
    <mergeCell ref="AI28:AK28"/>
    <mergeCell ref="G26:N26"/>
    <mergeCell ref="S26:Z26"/>
    <mergeCell ref="AE26:AL26"/>
    <mergeCell ref="K27:M27"/>
    <mergeCell ref="K23:M23"/>
    <mergeCell ref="W23:Y23"/>
    <mergeCell ref="AI23:AK23"/>
    <mergeCell ref="K24:M24"/>
    <mergeCell ref="W24:Y24"/>
    <mergeCell ref="AI24:AK24"/>
    <mergeCell ref="K21:M21"/>
    <mergeCell ref="W21:Y21"/>
    <mergeCell ref="AI21:AK21"/>
    <mergeCell ref="K22:M22"/>
    <mergeCell ref="W22:Y22"/>
    <mergeCell ref="AI22:AK22"/>
    <mergeCell ref="K19:M19"/>
    <mergeCell ref="W19:Y19"/>
    <mergeCell ref="AI19:AK19"/>
    <mergeCell ref="K20:M20"/>
    <mergeCell ref="W20:Y20"/>
    <mergeCell ref="AI20:AK20"/>
    <mergeCell ref="K17:M17"/>
    <mergeCell ref="W17:Y17"/>
    <mergeCell ref="AI17:AK17"/>
    <mergeCell ref="G18:N18"/>
    <mergeCell ref="S18:Z18"/>
    <mergeCell ref="AE18:AL18"/>
    <mergeCell ref="K15:M15"/>
    <mergeCell ref="W15:Y15"/>
    <mergeCell ref="AI15:AK15"/>
    <mergeCell ref="K16:M16"/>
    <mergeCell ref="W16:Y16"/>
    <mergeCell ref="AI16:AK16"/>
    <mergeCell ref="K13:M13"/>
    <mergeCell ref="W13:Y13"/>
    <mergeCell ref="AI13:AK13"/>
    <mergeCell ref="K14:M14"/>
    <mergeCell ref="W14:Y14"/>
    <mergeCell ref="AI14:AK14"/>
    <mergeCell ref="K11:M11"/>
    <mergeCell ref="W11:Y11"/>
    <mergeCell ref="AI11:AK11"/>
    <mergeCell ref="K12:M12"/>
    <mergeCell ref="W12:Y12"/>
    <mergeCell ref="AI12:AK12"/>
    <mergeCell ref="AS9:AT9"/>
    <mergeCell ref="AX9:AY9"/>
    <mergeCell ref="BA9:BC9"/>
    <mergeCell ref="BD9:BE9"/>
    <mergeCell ref="AE9:AE10"/>
    <mergeCell ref="AF9:AF10"/>
    <mergeCell ref="AG9:AG10"/>
    <mergeCell ref="AH9:AH10"/>
    <mergeCell ref="AI9:AK10"/>
    <mergeCell ref="AL9:AL10"/>
    <mergeCell ref="S9:S10"/>
    <mergeCell ref="T9:T10"/>
    <mergeCell ref="U9:U10"/>
    <mergeCell ref="V9:V10"/>
    <mergeCell ref="W9:Y10"/>
    <mergeCell ref="Z9:Z10"/>
    <mergeCell ref="AI7:AL8"/>
    <mergeCell ref="AM7:AM10"/>
    <mergeCell ref="AN7:AN10"/>
    <mergeCell ref="AO7:AO10"/>
    <mergeCell ref="G9:G10"/>
    <mergeCell ref="H9:H10"/>
    <mergeCell ref="I9:I10"/>
    <mergeCell ref="J9:J10"/>
    <mergeCell ref="K9:M10"/>
    <mergeCell ref="N9:N10"/>
    <mergeCell ref="G6:Q6"/>
    <mergeCell ref="S6:AC6"/>
    <mergeCell ref="AE6:AO6"/>
    <mergeCell ref="G7:J8"/>
    <mergeCell ref="K7:N8"/>
    <mergeCell ref="O7:O10"/>
    <mergeCell ref="P7:P10"/>
    <mergeCell ref="Q7:Q10"/>
    <mergeCell ref="S7:V8"/>
    <mergeCell ref="W7:Z8"/>
    <mergeCell ref="S5:AC5"/>
    <mergeCell ref="AD5:AD10"/>
    <mergeCell ref="AE5:AO5"/>
    <mergeCell ref="AP5:AP10"/>
    <mergeCell ref="AQ5:AQ10"/>
    <mergeCell ref="AR5:AR10"/>
    <mergeCell ref="AA7:AA10"/>
    <mergeCell ref="AB7:AB10"/>
    <mergeCell ref="AC7:AC10"/>
    <mergeCell ref="AE7:AH8"/>
    <mergeCell ref="D4:AP4"/>
    <mergeCell ref="AS4:AT4"/>
    <mergeCell ref="A5:A10"/>
    <mergeCell ref="B5:B10"/>
    <mergeCell ref="C5:C10"/>
    <mergeCell ref="D5:D10"/>
    <mergeCell ref="E5:E10"/>
    <mergeCell ref="F5:F10"/>
    <mergeCell ref="G5:Q5"/>
    <mergeCell ref="R5:R10"/>
    <mergeCell ref="D1:AQ1"/>
    <mergeCell ref="AV1:AV3"/>
    <mergeCell ref="AW1:AW3"/>
    <mergeCell ref="A2:AQ2"/>
    <mergeCell ref="AS2:AT2"/>
    <mergeCell ref="D3:AQ3"/>
  </mergeCells>
  <conditionalFormatting sqref="AX11:AX26">
    <cfRule type="cellIs" priority="1" dxfId="0" operator="equal" stopIfTrue="1">
      <formula>1</formula>
    </cfRule>
  </conditionalFormatting>
  <conditionalFormatting sqref="I34 P34">
    <cfRule type="expression" priority="2" dxfId="0" stopIfTrue="1">
      <formula>1</formula>
    </cfRule>
  </conditionalFormatting>
  <conditionalFormatting sqref="G34">
    <cfRule type="expression" priority="3" dxfId="0" stopIfTrue="1">
      <formula>"ДЕНЬНЕД(G118)=1"</formula>
    </cfRule>
  </conditionalFormatting>
  <conditionalFormatting sqref="AV27:AV30">
    <cfRule type="cellIs" priority="4" dxfId="0" operator="equal" stopIfTrue="1">
      <formula>"воскресенье"</formula>
    </cfRule>
  </conditionalFormatting>
  <printOptions horizontalCentered="1"/>
  <pageMargins left="0" right="0" top="0" bottom="0" header="0" footer="0"/>
  <pageSetup blackAndWhite="1"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марья</cp:lastModifiedBy>
  <cp:lastPrinted>2019-03-20T05:50:03Z</cp:lastPrinted>
  <dcterms:created xsi:type="dcterms:W3CDTF">2003-09-09T04:33:19Z</dcterms:created>
  <dcterms:modified xsi:type="dcterms:W3CDTF">2020-05-19T15:57:53Z</dcterms:modified>
  <cp:category/>
  <cp:version/>
  <cp:contentType/>
  <cp:contentStatus/>
</cp:coreProperties>
</file>