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рейтинги на сайт\"/>
    </mc:Choice>
  </mc:AlternateContent>
  <bookViews>
    <workbookView xWindow="0" yWindow="0" windowWidth="24000" windowHeight="9645" tabRatio="500"/>
  </bookViews>
  <sheets>
    <sheet name="Арх" sheetId="1" r:id="rId1"/>
    <sheet name="Лист1" sheetId="2" r:id="rId2"/>
  </sheets>
  <definedNames>
    <definedName name="_xlfn_BAHTTEXT">NA()</definedName>
    <definedName name="_xlnm.Print_Area" localSheetId="0">Арх!$A$1:$AP$97</definedName>
  </definedNames>
  <calcPr calcId="162913"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BC90" i="1" l="1"/>
  <c r="AY90" i="1"/>
  <c r="AW90" i="1"/>
  <c r="AV90" i="1"/>
  <c r="AU90" i="1"/>
  <c r="AR90" i="1"/>
  <c r="AQ90" i="1"/>
  <c r="AH90" i="1"/>
  <c r="AG90" i="1"/>
  <c r="AF90" i="1"/>
  <c r="Z90" i="1"/>
  <c r="AL90" i="1" s="1"/>
  <c r="V90" i="1"/>
  <c r="U90" i="1"/>
  <c r="T90" i="1"/>
  <c r="Q90" i="1"/>
  <c r="AH89" i="1"/>
  <c r="AG89" i="1"/>
  <c r="AF89" i="1"/>
  <c r="Z89" i="1"/>
  <c r="AL89" i="1" s="1"/>
  <c r="V89" i="1"/>
  <c r="U89" i="1"/>
  <c r="T89" i="1"/>
  <c r="Q89" i="1"/>
  <c r="AH88" i="1"/>
  <c r="AG88" i="1"/>
  <c r="AF88" i="1"/>
  <c r="Z88" i="1"/>
  <c r="AL88" i="1" s="1"/>
  <c r="V88" i="1"/>
  <c r="U88" i="1"/>
  <c r="T88" i="1"/>
  <c r="Q88" i="1"/>
  <c r="AH87" i="1"/>
  <c r="AG87" i="1"/>
  <c r="AF87" i="1"/>
  <c r="Z87" i="1"/>
  <c r="AL87" i="1" s="1"/>
  <c r="V87" i="1"/>
  <c r="U87" i="1"/>
  <c r="T87" i="1"/>
  <c r="Q87" i="1"/>
  <c r="AH86" i="1"/>
  <c r="AG86" i="1"/>
  <c r="AF86" i="1"/>
  <c r="Z86" i="1"/>
  <c r="AL86" i="1" s="1"/>
  <c r="V86" i="1"/>
  <c r="U86" i="1"/>
  <c r="T86" i="1"/>
  <c r="Q86" i="1"/>
  <c r="AM85" i="1"/>
  <c r="AH85" i="1"/>
  <c r="AG85" i="1"/>
  <c r="AF85" i="1"/>
  <c r="Z85" i="1"/>
  <c r="AL85" i="1" s="1"/>
  <c r="AO85" i="1" s="1"/>
  <c r="V85" i="1"/>
  <c r="U85" i="1"/>
  <c r="T85" i="1"/>
  <c r="Q85" i="1"/>
  <c r="AH84" i="1"/>
  <c r="AG84" i="1"/>
  <c r="AF84" i="1"/>
  <c r="Z84" i="1"/>
  <c r="AL84" i="1" s="1"/>
  <c r="V84" i="1"/>
  <c r="AC84" i="1" s="1"/>
  <c r="U84" i="1"/>
  <c r="T84" i="1"/>
  <c r="Q84" i="1"/>
  <c r="AF83" i="1"/>
  <c r="T83" i="1"/>
  <c r="BC82" i="1"/>
  <c r="AY82" i="1"/>
  <c r="AW82" i="1"/>
  <c r="AV82" i="1"/>
  <c r="AU82" i="1"/>
  <c r="AR82" i="1"/>
  <c r="AQ82" i="1"/>
  <c r="AH82" i="1"/>
  <c r="AG82" i="1"/>
  <c r="AF82" i="1"/>
  <c r="Z82" i="1"/>
  <c r="AL82" i="1" s="1"/>
  <c r="V82" i="1"/>
  <c r="U82" i="1"/>
  <c r="T82" i="1"/>
  <c r="Q82" i="1"/>
  <c r="BC81" i="1"/>
  <c r="AY81" i="1"/>
  <c r="AW81" i="1"/>
  <c r="AV81" i="1"/>
  <c r="AU81" i="1"/>
  <c r="AR81" i="1"/>
  <c r="AQ81" i="1"/>
  <c r="AH81" i="1"/>
  <c r="AG81" i="1"/>
  <c r="AF81" i="1"/>
  <c r="Z81" i="1"/>
  <c r="AL81" i="1" s="1"/>
  <c r="V81" i="1"/>
  <c r="AC81" i="1" s="1"/>
  <c r="U81" i="1"/>
  <c r="T81" i="1"/>
  <c r="Q81" i="1"/>
  <c r="BC80" i="1"/>
  <c r="AY80" i="1"/>
  <c r="AW80" i="1"/>
  <c r="AV80" i="1"/>
  <c r="AU80" i="1"/>
  <c r="AR80" i="1"/>
  <c r="AQ80" i="1"/>
  <c r="T80" i="1"/>
  <c r="AF80" i="1" s="1"/>
  <c r="BE79" i="1"/>
  <c r="BE80" i="1" s="1"/>
  <c r="BE81" i="1" s="1"/>
  <c r="BC79" i="1"/>
  <c r="BA79" i="1"/>
  <c r="BA80" i="1" s="1"/>
  <c r="BA81" i="1" s="1"/>
  <c r="BA82" i="1" s="1"/>
  <c r="BA90" i="1" s="1"/>
  <c r="AY79" i="1"/>
  <c r="AW79" i="1"/>
  <c r="AV79" i="1"/>
  <c r="AU79" i="1"/>
  <c r="AR79" i="1"/>
  <c r="AQ79" i="1"/>
  <c r="AH79" i="1"/>
  <c r="AG79" i="1"/>
  <c r="AF79" i="1"/>
  <c r="Z79" i="1"/>
  <c r="AL79" i="1" s="1"/>
  <c r="V79" i="1"/>
  <c r="U79" i="1"/>
  <c r="T79" i="1"/>
  <c r="Q79" i="1"/>
  <c r="BE78" i="1"/>
  <c r="BD78" i="1"/>
  <c r="BD79" i="1" s="1"/>
  <c r="BD80" i="1" s="1"/>
  <c r="BD81" i="1" s="1"/>
  <c r="BD82" i="1" s="1"/>
  <c r="BD90" i="1" s="1"/>
  <c r="BC78" i="1"/>
  <c r="BB78" i="1"/>
  <c r="BB79" i="1" s="1"/>
  <c r="BB80" i="1" s="1"/>
  <c r="BB81" i="1" s="1"/>
  <c r="BB82" i="1" s="1"/>
  <c r="BB90" i="1" s="1"/>
  <c r="BA78" i="1"/>
  <c r="AY78" i="1"/>
  <c r="AW78" i="1"/>
  <c r="AV78" i="1"/>
  <c r="AU78" i="1"/>
  <c r="AR78" i="1"/>
  <c r="AQ78" i="1"/>
  <c r="AH78" i="1"/>
  <c r="AG78" i="1"/>
  <c r="AF78" i="1"/>
  <c r="Z78" i="1"/>
  <c r="AL78" i="1" s="1"/>
  <c r="V78" i="1"/>
  <c r="U78" i="1"/>
  <c r="T78" i="1"/>
  <c r="Q78" i="1"/>
  <c r="BC77" i="1"/>
  <c r="AY77" i="1"/>
  <c r="AW77" i="1"/>
  <c r="AV77" i="1"/>
  <c r="AU77" i="1"/>
  <c r="AR77" i="1"/>
  <c r="AQ77" i="1"/>
  <c r="AH77" i="1"/>
  <c r="AG77" i="1"/>
  <c r="AF77" i="1"/>
  <c r="Z77" i="1"/>
  <c r="AL77" i="1" s="1"/>
  <c r="V77" i="1"/>
  <c r="U77" i="1"/>
  <c r="T77" i="1"/>
  <c r="Q77" i="1"/>
  <c r="BE76" i="1"/>
  <c r="BD76" i="1"/>
  <c r="BC76" i="1"/>
  <c r="BB76" i="1"/>
  <c r="BA76" i="1"/>
  <c r="AZ76" i="1"/>
  <c r="AY76" i="1"/>
  <c r="AW76" i="1"/>
  <c r="AV76" i="1"/>
  <c r="AU76" i="1"/>
  <c r="AR76" i="1"/>
  <c r="AQ76" i="1"/>
  <c r="AH76" i="1"/>
  <c r="AG76" i="1"/>
  <c r="AF76" i="1"/>
  <c r="Z76" i="1"/>
  <c r="AL76" i="1" s="1"/>
  <c r="V76" i="1"/>
  <c r="U76" i="1"/>
  <c r="T76" i="1"/>
  <c r="Q76" i="1"/>
  <c r="BC75" i="1"/>
  <c r="AY75" i="1"/>
  <c r="AW75" i="1"/>
  <c r="AV75" i="1"/>
  <c r="AU75" i="1"/>
  <c r="AR75" i="1"/>
  <c r="AQ75" i="1"/>
  <c r="AO75" i="1"/>
  <c r="AC75" i="1"/>
  <c r="Q75" i="1"/>
  <c r="BC74" i="1"/>
  <c r="AY74" i="1"/>
  <c r="AW74" i="1"/>
  <c r="AV74" i="1"/>
  <c r="AU74" i="1"/>
  <c r="AR74" i="1"/>
  <c r="AQ74" i="1"/>
  <c r="BC73" i="1"/>
  <c r="BB73" i="1"/>
  <c r="BB74" i="1" s="1"/>
  <c r="BB75" i="1" s="1"/>
  <c r="AY73" i="1"/>
  <c r="AW73" i="1"/>
  <c r="AV73" i="1"/>
  <c r="AU73" i="1"/>
  <c r="AR73" i="1"/>
  <c r="AQ73" i="1"/>
  <c r="AH73" i="1"/>
  <c r="AG73" i="1"/>
  <c r="AF73" i="1"/>
  <c r="Z73" i="1"/>
  <c r="AL73" i="1" s="1"/>
  <c r="V73" i="1"/>
  <c r="AC73" i="1" s="1"/>
  <c r="U73" i="1"/>
  <c r="T73" i="1"/>
  <c r="Q73" i="1"/>
  <c r="BE72" i="1"/>
  <c r="BE73" i="1" s="1"/>
  <c r="BE74" i="1" s="1"/>
  <c r="BE75" i="1" s="1"/>
  <c r="BD72" i="1"/>
  <c r="BD73" i="1" s="1"/>
  <c r="BD74" i="1" s="1"/>
  <c r="BD75" i="1" s="1"/>
  <c r="BC72" i="1"/>
  <c r="BB72" i="1"/>
  <c r="BA72" i="1"/>
  <c r="BA73" i="1" s="1"/>
  <c r="BA74" i="1" s="1"/>
  <c r="BA75" i="1" s="1"/>
  <c r="AY72" i="1"/>
  <c r="AW72" i="1"/>
  <c r="AV72" i="1"/>
  <c r="AU72" i="1"/>
  <c r="AR72" i="1"/>
  <c r="AQ72" i="1"/>
  <c r="AH72" i="1"/>
  <c r="AO72" i="1" s="1"/>
  <c r="AG72" i="1"/>
  <c r="AF72" i="1"/>
  <c r="Z72" i="1"/>
  <c r="AL72" i="1" s="1"/>
  <c r="V72" i="1"/>
  <c r="AC72" i="1" s="1"/>
  <c r="U72" i="1"/>
  <c r="T72" i="1"/>
  <c r="Q72" i="1"/>
  <c r="BC71" i="1"/>
  <c r="AY71" i="1"/>
  <c r="AW71" i="1"/>
  <c r="AV71" i="1"/>
  <c r="AU71" i="1"/>
  <c r="AR71" i="1"/>
  <c r="AQ71" i="1"/>
  <c r="AH71" i="1"/>
  <c r="AG71" i="1"/>
  <c r="AF71" i="1"/>
  <c r="Z71" i="1"/>
  <c r="AL71" i="1" s="1"/>
  <c r="V71" i="1"/>
  <c r="AC71" i="1" s="1"/>
  <c r="U71" i="1"/>
  <c r="T71" i="1"/>
  <c r="Q71" i="1"/>
  <c r="BC70" i="1"/>
  <c r="AY70" i="1"/>
  <c r="AW70" i="1"/>
  <c r="AV70" i="1"/>
  <c r="AU70" i="1"/>
  <c r="AR70" i="1"/>
  <c r="AQ70" i="1"/>
  <c r="AH70" i="1"/>
  <c r="AG70" i="1"/>
  <c r="AF70" i="1"/>
  <c r="Z70" i="1"/>
  <c r="AL70" i="1" s="1"/>
  <c r="V70" i="1"/>
  <c r="U70" i="1"/>
  <c r="T70" i="1"/>
  <c r="Q70" i="1"/>
  <c r="AR69" i="1"/>
  <c r="AQ69" i="1"/>
  <c r="AH69" i="1"/>
  <c r="AG69" i="1"/>
  <c r="AF69" i="1"/>
  <c r="Z69" i="1"/>
  <c r="AL69" i="1" s="1"/>
  <c r="V69" i="1"/>
  <c r="U69" i="1"/>
  <c r="T69" i="1"/>
  <c r="Q69" i="1"/>
  <c r="BC68" i="1"/>
  <c r="AZ68" i="1"/>
  <c r="AZ70" i="1" s="1"/>
  <c r="AY68" i="1"/>
  <c r="AW68" i="1"/>
  <c r="AV68" i="1"/>
  <c r="AU68" i="1"/>
  <c r="AR68" i="1"/>
  <c r="AQ68" i="1"/>
  <c r="AH68" i="1"/>
  <c r="AG68" i="1"/>
  <c r="AF68" i="1"/>
  <c r="Z68" i="1"/>
  <c r="AL68" i="1" s="1"/>
  <c r="V68" i="1"/>
  <c r="U68" i="1"/>
  <c r="T68" i="1"/>
  <c r="Q68" i="1"/>
  <c r="BC67" i="1"/>
  <c r="AZ67" i="1"/>
  <c r="AY67" i="1"/>
  <c r="AW67" i="1"/>
  <c r="AV67" i="1"/>
  <c r="AU67" i="1"/>
  <c r="AR67" i="1"/>
  <c r="AQ67" i="1"/>
  <c r="AH67" i="1"/>
  <c r="AG67" i="1"/>
  <c r="AF67" i="1"/>
  <c r="Z67" i="1"/>
  <c r="AL67" i="1" s="1"/>
  <c r="V67" i="1"/>
  <c r="U67" i="1"/>
  <c r="T67" i="1"/>
  <c r="Q67" i="1"/>
  <c r="AO66" i="1"/>
  <c r="AC66" i="1"/>
  <c r="Q66" i="1"/>
  <c r="AH64" i="1"/>
  <c r="AO64" i="1" s="1"/>
  <c r="AG64" i="1"/>
  <c r="AF64" i="1"/>
  <c r="Z64" i="1"/>
  <c r="AL64" i="1" s="1"/>
  <c r="V64" i="1"/>
  <c r="AC64" i="1" s="1"/>
  <c r="U64" i="1"/>
  <c r="T64" i="1"/>
  <c r="Q64" i="1"/>
  <c r="AH63" i="1"/>
  <c r="AO63" i="1" s="1"/>
  <c r="AG63" i="1"/>
  <c r="AF63" i="1"/>
  <c r="Z63" i="1"/>
  <c r="AL63" i="1" s="1"/>
  <c r="V63" i="1"/>
  <c r="AC63" i="1" s="1"/>
  <c r="U63" i="1"/>
  <c r="T63" i="1"/>
  <c r="Q63" i="1"/>
  <c r="AH62" i="1"/>
  <c r="AO62" i="1" s="1"/>
  <c r="AG62" i="1"/>
  <c r="AF62" i="1"/>
  <c r="Z62" i="1"/>
  <c r="AL62" i="1" s="1"/>
  <c r="V62" i="1"/>
  <c r="AC62" i="1" s="1"/>
  <c r="U62" i="1"/>
  <c r="T62" i="1"/>
  <c r="Q62" i="1"/>
  <c r="AH61" i="1"/>
  <c r="AO61" i="1" s="1"/>
  <c r="AG61" i="1"/>
  <c r="AF61" i="1"/>
  <c r="Z61" i="1"/>
  <c r="AL61" i="1" s="1"/>
  <c r="V61" i="1"/>
  <c r="AC61" i="1" s="1"/>
  <c r="U61" i="1"/>
  <c r="T61" i="1"/>
  <c r="Q61" i="1"/>
  <c r="AH60" i="1"/>
  <c r="AO60" i="1" s="1"/>
  <c r="AG60" i="1"/>
  <c r="AF60" i="1"/>
  <c r="Z60" i="1"/>
  <c r="AL60" i="1" s="1"/>
  <c r="V60" i="1"/>
  <c r="AC60" i="1" s="1"/>
  <c r="U60" i="1"/>
  <c r="T60" i="1"/>
  <c r="Q60" i="1"/>
  <c r="AH59" i="1"/>
  <c r="AO59" i="1" s="1"/>
  <c r="AG59" i="1"/>
  <c r="AF59" i="1"/>
  <c r="Z59" i="1"/>
  <c r="AL59" i="1" s="1"/>
  <c r="V59" i="1"/>
  <c r="AC59" i="1" s="1"/>
  <c r="U59" i="1"/>
  <c r="T59" i="1"/>
  <c r="Q59" i="1"/>
  <c r="AH58" i="1"/>
  <c r="AO58" i="1" s="1"/>
  <c r="AG58" i="1"/>
  <c r="AF58" i="1"/>
  <c r="Z58" i="1"/>
  <c r="AL58" i="1" s="1"/>
  <c r="V58" i="1"/>
  <c r="AC58" i="1" s="1"/>
  <c r="U58" i="1"/>
  <c r="T58" i="1"/>
  <c r="Q58" i="1"/>
  <c r="AO57" i="1"/>
  <c r="AH57" i="1"/>
  <c r="AG57" i="1"/>
  <c r="AF57" i="1"/>
  <c r="Z57" i="1"/>
  <c r="V57" i="1"/>
  <c r="U57" i="1"/>
  <c r="T57" i="1"/>
  <c r="Q57" i="1"/>
  <c r="AH56" i="1"/>
  <c r="AG56" i="1"/>
  <c r="AF56" i="1"/>
  <c r="V56" i="1"/>
  <c r="U56" i="1"/>
  <c r="T56" i="1"/>
  <c r="N56" i="1"/>
  <c r="AO55" i="1"/>
  <c r="AC55" i="1"/>
  <c r="Q55" i="1"/>
  <c r="AH54" i="1"/>
  <c r="AG54" i="1"/>
  <c r="AF54" i="1"/>
  <c r="Z54" i="1"/>
  <c r="AL54" i="1" s="1"/>
  <c r="V54" i="1"/>
  <c r="U54" i="1"/>
  <c r="T54" i="1"/>
  <c r="Q54" i="1"/>
  <c r="V53" i="1"/>
  <c r="U53" i="1"/>
  <c r="T53" i="1"/>
  <c r="N53" i="1"/>
  <c r="Z53" i="1" s="1"/>
  <c r="AH52" i="1"/>
  <c r="AG52" i="1"/>
  <c r="AF52" i="1"/>
  <c r="Z52" i="1"/>
  <c r="AL52" i="1" s="1"/>
  <c r="V52" i="1"/>
  <c r="AC52" i="1" s="1"/>
  <c r="U52" i="1"/>
  <c r="T52" i="1"/>
  <c r="Q52" i="1"/>
  <c r="AH51" i="1"/>
  <c r="AG51" i="1"/>
  <c r="AF51" i="1"/>
  <c r="Z51" i="1"/>
  <c r="AL51" i="1" s="1"/>
  <c r="V51" i="1"/>
  <c r="U51" i="1"/>
  <c r="T51" i="1"/>
  <c r="Q51" i="1"/>
  <c r="AH50" i="1"/>
  <c r="AG50" i="1"/>
  <c r="AF50" i="1"/>
  <c r="Z50" i="1"/>
  <c r="AL50" i="1" s="1"/>
  <c r="V50" i="1"/>
  <c r="AC50" i="1" s="1"/>
  <c r="U50" i="1"/>
  <c r="T50" i="1"/>
  <c r="Q50" i="1"/>
  <c r="AH49" i="1"/>
  <c r="AG49" i="1"/>
  <c r="AF49" i="1"/>
  <c r="Z49" i="1"/>
  <c r="AL49" i="1" s="1"/>
  <c r="V49" i="1"/>
  <c r="U49" i="1"/>
  <c r="T49" i="1"/>
  <c r="Q49" i="1"/>
  <c r="AH48" i="1"/>
  <c r="AG48" i="1"/>
  <c r="AF48" i="1"/>
  <c r="Z48" i="1"/>
  <c r="AL48" i="1" s="1"/>
  <c r="V48" i="1"/>
  <c r="AC48" i="1" s="1"/>
  <c r="U48" i="1"/>
  <c r="T48" i="1"/>
  <c r="Q48" i="1"/>
  <c r="AH47" i="1"/>
  <c r="AG47" i="1"/>
  <c r="AF47" i="1"/>
  <c r="Z47" i="1"/>
  <c r="AL47" i="1" s="1"/>
  <c r="V47" i="1"/>
  <c r="U47" i="1"/>
  <c r="T47" i="1"/>
  <c r="Q47" i="1"/>
  <c r="AH46" i="1"/>
  <c r="AG46" i="1"/>
  <c r="AF46" i="1"/>
  <c r="Z46" i="1"/>
  <c r="AL46" i="1" s="1"/>
  <c r="V46" i="1"/>
  <c r="AC46" i="1" s="1"/>
  <c r="U46" i="1"/>
  <c r="T46" i="1"/>
  <c r="Q46" i="1"/>
  <c r="BD45" i="1"/>
  <c r="BD67" i="1" s="1"/>
  <c r="BD68" i="1" s="1"/>
  <c r="BD70" i="1" s="1"/>
  <c r="BC45" i="1"/>
  <c r="BB45" i="1"/>
  <c r="BA45" i="1"/>
  <c r="AY45" i="1"/>
  <c r="AW45" i="1"/>
  <c r="AV45" i="1"/>
  <c r="AU45" i="1"/>
  <c r="AR45" i="1"/>
  <c r="AQ45" i="1"/>
  <c r="AH45" i="1"/>
  <c r="AG45" i="1"/>
  <c r="AF45" i="1"/>
  <c r="V45" i="1"/>
  <c r="U45" i="1"/>
  <c r="T45" i="1"/>
  <c r="BD44" i="1"/>
  <c r="BC44" i="1"/>
  <c r="BB44" i="1"/>
  <c r="BA44" i="1"/>
  <c r="AY44" i="1"/>
  <c r="AW44" i="1"/>
  <c r="AV44" i="1"/>
  <c r="AU44" i="1"/>
  <c r="AR44" i="1"/>
  <c r="AQ44" i="1"/>
  <c r="AH44" i="1"/>
  <c r="AG44" i="1"/>
  <c r="AF44" i="1"/>
  <c r="V44" i="1"/>
  <c r="U44" i="1"/>
  <c r="T44" i="1"/>
  <c r="BE43" i="1"/>
  <c r="BE67" i="1" s="1"/>
  <c r="BE70" i="1" s="1"/>
  <c r="BC43" i="1"/>
  <c r="N45" i="1" s="1"/>
  <c r="AY43" i="1"/>
  <c r="AW43" i="1"/>
  <c r="AV43" i="1"/>
  <c r="AU43" i="1"/>
  <c r="AR43" i="1"/>
  <c r="AQ43" i="1"/>
  <c r="AO43" i="1"/>
  <c r="AP43" i="1" s="1"/>
  <c r="AC43" i="1"/>
  <c r="Q43" i="1"/>
  <c r="BC42" i="1"/>
  <c r="N44" i="1" s="1"/>
  <c r="AY42" i="1"/>
  <c r="AW42" i="1"/>
  <c r="AV42" i="1"/>
  <c r="AU42" i="1"/>
  <c r="AR42" i="1"/>
  <c r="AQ42" i="1"/>
  <c r="AH42" i="1"/>
  <c r="AG42" i="1"/>
  <c r="AF42" i="1"/>
  <c r="V42" i="1"/>
  <c r="U42" i="1"/>
  <c r="T42" i="1"/>
  <c r="N42" i="1"/>
  <c r="Z42" i="1" s="1"/>
  <c r="AL42" i="1" s="1"/>
  <c r="BC41" i="1"/>
  <c r="AY41" i="1"/>
  <c r="AW41" i="1"/>
  <c r="AV41" i="1"/>
  <c r="AU41" i="1"/>
  <c r="AR41" i="1"/>
  <c r="AQ41" i="1"/>
  <c r="AH41" i="1"/>
  <c r="AG41" i="1"/>
  <c r="AF41" i="1"/>
  <c r="V41" i="1"/>
  <c r="AC41" i="1" s="1"/>
  <c r="U41" i="1"/>
  <c r="T41" i="1"/>
  <c r="N41" i="1"/>
  <c r="Z41" i="1" s="1"/>
  <c r="AL41" i="1" s="1"/>
  <c r="BC40" i="1"/>
  <c r="AY40" i="1"/>
  <c r="AW40" i="1"/>
  <c r="AV40" i="1"/>
  <c r="AU40" i="1"/>
  <c r="AR40" i="1"/>
  <c r="AQ40" i="1"/>
  <c r="AH40" i="1"/>
  <c r="AG40" i="1"/>
  <c r="AF40" i="1"/>
  <c r="V40" i="1"/>
  <c r="U40" i="1"/>
  <c r="T40" i="1"/>
  <c r="N40" i="1"/>
  <c r="Z40" i="1" s="1"/>
  <c r="AL40" i="1" s="1"/>
  <c r="BC39" i="1"/>
  <c r="N39" i="1" s="1"/>
  <c r="Z39" i="1" s="1"/>
  <c r="AL39" i="1" s="1"/>
  <c r="AY39" i="1"/>
  <c r="AW39" i="1"/>
  <c r="AV39" i="1"/>
  <c r="AU39" i="1"/>
  <c r="AR39" i="1"/>
  <c r="AQ39" i="1"/>
  <c r="AH39" i="1"/>
  <c r="AG39" i="1"/>
  <c r="AF39" i="1"/>
  <c r="V39" i="1"/>
  <c r="U39" i="1"/>
  <c r="T39" i="1"/>
  <c r="BC38" i="1"/>
  <c r="AY38" i="1"/>
  <c r="AW38" i="1"/>
  <c r="AV38" i="1"/>
  <c r="AU38" i="1"/>
  <c r="AR38" i="1"/>
  <c r="AQ38" i="1"/>
  <c r="AH38" i="1"/>
  <c r="AG38" i="1"/>
  <c r="AF38" i="1"/>
  <c r="V38" i="1"/>
  <c r="AC38" i="1" s="1"/>
  <c r="T38" i="1"/>
  <c r="Q38" i="1"/>
  <c r="N38" i="1"/>
  <c r="Z38" i="1" s="1"/>
  <c r="AL38" i="1" s="1"/>
  <c r="BC37" i="1"/>
  <c r="AY37" i="1"/>
  <c r="AW37" i="1"/>
  <c r="AV37" i="1"/>
  <c r="AU37" i="1"/>
  <c r="AR37" i="1"/>
  <c r="AQ37" i="1"/>
  <c r="AH37" i="1"/>
  <c r="AG37" i="1"/>
  <c r="AF37" i="1"/>
  <c r="Z37" i="1"/>
  <c r="AL37" i="1" s="1"/>
  <c r="V37" i="1"/>
  <c r="U37" i="1"/>
  <c r="T37" i="1"/>
  <c r="Q37" i="1"/>
  <c r="N37" i="1"/>
  <c r="BE36" i="1"/>
  <c r="BE38" i="1" s="1"/>
  <c r="BE40" i="1" s="1"/>
  <c r="BE42" i="1" s="1"/>
  <c r="BE44" i="1" s="1"/>
  <c r="BC36" i="1"/>
  <c r="N36" i="1" s="1"/>
  <c r="AY36" i="1"/>
  <c r="AW36" i="1"/>
  <c r="AV36" i="1"/>
  <c r="AU36" i="1"/>
  <c r="AR36" i="1"/>
  <c r="AQ36" i="1"/>
  <c r="AH36" i="1"/>
  <c r="AG36" i="1"/>
  <c r="AF36" i="1"/>
  <c r="V36" i="1"/>
  <c r="U36" i="1"/>
  <c r="T36" i="1"/>
  <c r="BE35" i="1"/>
  <c r="BE37" i="1" s="1"/>
  <c r="BE39" i="1" s="1"/>
  <c r="BE41" i="1" s="1"/>
  <c r="BD35" i="1"/>
  <c r="BD36" i="1" s="1"/>
  <c r="BD37" i="1" s="1"/>
  <c r="BD38" i="1" s="1"/>
  <c r="BD39" i="1" s="1"/>
  <c r="BD40" i="1" s="1"/>
  <c r="BD41" i="1" s="1"/>
  <c r="BD42" i="1" s="1"/>
  <c r="BD43" i="1" s="1"/>
  <c r="BC35" i="1"/>
  <c r="BB35" i="1"/>
  <c r="BB36" i="1" s="1"/>
  <c r="BB37" i="1" s="1"/>
  <c r="BB38" i="1" s="1"/>
  <c r="BB39" i="1" s="1"/>
  <c r="BB40" i="1" s="1"/>
  <c r="BB41" i="1" s="1"/>
  <c r="BB42" i="1" s="1"/>
  <c r="BB43" i="1" s="1"/>
  <c r="BA35" i="1"/>
  <c r="BA36" i="1" s="1"/>
  <c r="BA37" i="1" s="1"/>
  <c r="BA38" i="1" s="1"/>
  <c r="BA39" i="1" s="1"/>
  <c r="BA40" i="1" s="1"/>
  <c r="BA41" i="1" s="1"/>
  <c r="BA42" i="1" s="1"/>
  <c r="BA43" i="1" s="1"/>
  <c r="AY35" i="1"/>
  <c r="AW35" i="1"/>
  <c r="AV35" i="1"/>
  <c r="AU35" i="1"/>
  <c r="AR35" i="1"/>
  <c r="AQ35" i="1"/>
  <c r="AO35" i="1"/>
  <c r="V35" i="1"/>
  <c r="AC35" i="1" s="1"/>
  <c r="N35" i="1"/>
  <c r="Q35" i="1" s="1"/>
  <c r="AY34" i="1"/>
  <c r="AW34" i="1"/>
  <c r="AV34" i="1"/>
  <c r="AU34" i="1"/>
  <c r="AR34" i="1"/>
  <c r="AQ34" i="1"/>
  <c r="AH34" i="1"/>
  <c r="AG34" i="1"/>
  <c r="AF34" i="1"/>
  <c r="V34" i="1"/>
  <c r="U34" i="1"/>
  <c r="T34" i="1"/>
  <c r="N34" i="1"/>
  <c r="Z34" i="1" s="1"/>
  <c r="AL34" i="1" s="1"/>
  <c r="AN33" i="1"/>
  <c r="AO33" i="1" s="1"/>
  <c r="AB33" i="1"/>
  <c r="AC33" i="1" s="1"/>
  <c r="P33" i="1"/>
  <c r="Q33" i="1" s="1"/>
  <c r="AN32" i="1"/>
  <c r="AM32" i="1"/>
  <c r="AL32" i="1"/>
  <c r="AF32" i="1"/>
  <c r="V32" i="1"/>
  <c r="AC32" i="1" s="1"/>
  <c r="T32" i="1"/>
  <c r="P32" i="1"/>
  <c r="O32" i="1"/>
  <c r="AH31" i="1"/>
  <c r="AO31" i="1" s="1"/>
  <c r="AG31" i="1"/>
  <c r="AF31" i="1"/>
  <c r="Z31" i="1"/>
  <c r="AL31" i="1" s="1"/>
  <c r="V31" i="1"/>
  <c r="AC31" i="1" s="1"/>
  <c r="U31" i="1"/>
  <c r="T31" i="1"/>
  <c r="Q31" i="1"/>
  <c r="AH30" i="1"/>
  <c r="AO30" i="1" s="1"/>
  <c r="AG30" i="1"/>
  <c r="AF30" i="1"/>
  <c r="Z30" i="1"/>
  <c r="AL30" i="1" s="1"/>
  <c r="V30" i="1"/>
  <c r="AC30" i="1" s="1"/>
  <c r="U30" i="1"/>
  <c r="T30" i="1"/>
  <c r="Q30" i="1"/>
  <c r="AH29" i="1"/>
  <c r="AO29" i="1" s="1"/>
  <c r="AG29" i="1"/>
  <c r="AF29" i="1"/>
  <c r="Z29" i="1"/>
  <c r="AL29" i="1" s="1"/>
  <c r="V29" i="1"/>
  <c r="AC29" i="1" s="1"/>
  <c r="U29" i="1"/>
  <c r="T29" i="1"/>
  <c r="Q29" i="1"/>
  <c r="AL28" i="1"/>
  <c r="AH28" i="1"/>
  <c r="AG28" i="1"/>
  <c r="AF28" i="1"/>
  <c r="V28" i="1"/>
  <c r="AC28" i="1" s="1"/>
  <c r="T28" i="1"/>
  <c r="Q28" i="1"/>
  <c r="AL27" i="1"/>
  <c r="AO27" i="1" s="1"/>
  <c r="AF27" i="1"/>
  <c r="V27" i="1"/>
  <c r="AC27" i="1" s="1"/>
  <c r="T27" i="1"/>
  <c r="Q27" i="1"/>
  <c r="AO26" i="1"/>
  <c r="AH26" i="1"/>
  <c r="AG26" i="1"/>
  <c r="AF26" i="1"/>
  <c r="AC26" i="1"/>
  <c r="V26" i="1"/>
  <c r="U26" i="1"/>
  <c r="T26" i="1"/>
  <c r="Q26" i="1"/>
  <c r="AH25" i="1"/>
  <c r="AG25" i="1"/>
  <c r="AF25" i="1"/>
  <c r="AA25" i="1"/>
  <c r="Z25" i="1"/>
  <c r="V25" i="1"/>
  <c r="U25" i="1"/>
  <c r="T25" i="1"/>
  <c r="Q25" i="1"/>
  <c r="AH24" i="1"/>
  <c r="AG24" i="1"/>
  <c r="AF24" i="1"/>
  <c r="Z24" i="1"/>
  <c r="AL24" i="1" s="1"/>
  <c r="V24" i="1"/>
  <c r="AC24" i="1" s="1"/>
  <c r="U24" i="1"/>
  <c r="T24" i="1"/>
  <c r="Q24" i="1"/>
  <c r="AH23" i="1"/>
  <c r="AG23" i="1"/>
  <c r="AF23" i="1"/>
  <c r="Z23" i="1"/>
  <c r="AL23" i="1" s="1"/>
  <c r="V23" i="1"/>
  <c r="U23" i="1"/>
  <c r="T23" i="1"/>
  <c r="Q23" i="1"/>
  <c r="AN22" i="1"/>
  <c r="AO22" i="1" s="1"/>
  <c r="AB22" i="1"/>
  <c r="AC22" i="1" s="1"/>
  <c r="P22" i="1"/>
  <c r="Q22" i="1" s="1"/>
  <c r="AN21" i="1"/>
  <c r="AM21" i="1"/>
  <c r="AL21" i="1"/>
  <c r="AH21" i="1"/>
  <c r="AG21" i="1"/>
  <c r="AF21" i="1"/>
  <c r="AA21" i="1"/>
  <c r="Z21" i="1"/>
  <c r="V21" i="1"/>
  <c r="AC21" i="1" s="1"/>
  <c r="U21" i="1"/>
  <c r="T21" i="1"/>
  <c r="P21" i="1"/>
  <c r="O21" i="1"/>
  <c r="Q21" i="1" s="1"/>
  <c r="BC20" i="1"/>
  <c r="N20" i="1" s="1"/>
  <c r="Z20" i="1" s="1"/>
  <c r="AL20" i="1" s="1"/>
  <c r="AY20" i="1"/>
  <c r="AW20" i="1"/>
  <c r="AV20" i="1"/>
  <c r="AU20" i="1"/>
  <c r="AR20" i="1"/>
  <c r="AQ20" i="1"/>
  <c r="AH20" i="1"/>
  <c r="AG20" i="1"/>
  <c r="AF20" i="1"/>
  <c r="V20" i="1"/>
  <c r="U20" i="1"/>
  <c r="T20" i="1"/>
  <c r="BC19" i="1"/>
  <c r="N19" i="1" s="1"/>
  <c r="Z19" i="1" s="1"/>
  <c r="AL19" i="1" s="1"/>
  <c r="AY19" i="1"/>
  <c r="AW19" i="1"/>
  <c r="AV19" i="1"/>
  <c r="AU19" i="1"/>
  <c r="AR19" i="1"/>
  <c r="AQ19" i="1"/>
  <c r="AH19" i="1"/>
  <c r="AG19" i="1"/>
  <c r="AF19" i="1"/>
  <c r="V19" i="1"/>
  <c r="U19" i="1"/>
  <c r="T19" i="1"/>
  <c r="BC18" i="1"/>
  <c r="AY18" i="1"/>
  <c r="AW18" i="1"/>
  <c r="AV18" i="1"/>
  <c r="AU18" i="1"/>
  <c r="AR18" i="1"/>
  <c r="AQ18" i="1"/>
  <c r="AH18" i="1"/>
  <c r="AG18" i="1"/>
  <c r="AF18" i="1"/>
  <c r="Z18" i="1"/>
  <c r="AL18" i="1" s="1"/>
  <c r="V18" i="1"/>
  <c r="U18" i="1"/>
  <c r="T18" i="1"/>
  <c r="Q18" i="1"/>
  <c r="N18" i="1"/>
  <c r="BC17" i="1"/>
  <c r="AY17" i="1"/>
  <c r="AW17" i="1"/>
  <c r="AV17" i="1"/>
  <c r="AU17" i="1"/>
  <c r="AR17" i="1"/>
  <c r="AQ17" i="1"/>
  <c r="AH17" i="1"/>
  <c r="AO17" i="1" s="1"/>
  <c r="AG17" i="1"/>
  <c r="AF17" i="1"/>
  <c r="V17" i="1"/>
  <c r="T17" i="1"/>
  <c r="N17" i="1"/>
  <c r="Z17" i="1" s="1"/>
  <c r="AL17" i="1" s="1"/>
  <c r="BC16" i="1"/>
  <c r="AY16" i="1"/>
  <c r="AW16" i="1"/>
  <c r="AV16" i="1"/>
  <c r="AU16" i="1"/>
  <c r="AR16" i="1"/>
  <c r="AQ16" i="1"/>
  <c r="AL16" i="1"/>
  <c r="AO16" i="1" s="1"/>
  <c r="AF16" i="1"/>
  <c r="V16" i="1"/>
  <c r="AC16" i="1" s="1"/>
  <c r="T16" i="1"/>
  <c r="N16" i="1"/>
  <c r="Q16" i="1" s="1"/>
  <c r="BE15" i="1"/>
  <c r="BE17" i="1" s="1"/>
  <c r="BE19" i="1" s="1"/>
  <c r="BC15" i="1"/>
  <c r="N15" i="1" s="1"/>
  <c r="Z15" i="1" s="1"/>
  <c r="AL15" i="1" s="1"/>
  <c r="AY15" i="1"/>
  <c r="AW15" i="1"/>
  <c r="AV15" i="1"/>
  <c r="AU15" i="1"/>
  <c r="AR15" i="1"/>
  <c r="AQ15" i="1"/>
  <c r="AH15" i="1"/>
  <c r="AG15" i="1"/>
  <c r="AF15" i="1"/>
  <c r="V15" i="1"/>
  <c r="U15" i="1"/>
  <c r="T15" i="1"/>
  <c r="BE14" i="1"/>
  <c r="BE16" i="1" s="1"/>
  <c r="BE18" i="1" s="1"/>
  <c r="BE20" i="1" s="1"/>
  <c r="BD14" i="1"/>
  <c r="BD15" i="1" s="1"/>
  <c r="BD16" i="1" s="1"/>
  <c r="BD17" i="1" s="1"/>
  <c r="BD18" i="1" s="1"/>
  <c r="BD19" i="1" s="1"/>
  <c r="BD20" i="1" s="1"/>
  <c r="BC14" i="1"/>
  <c r="BB14" i="1"/>
  <c r="BB15" i="1" s="1"/>
  <c r="BB16" i="1" s="1"/>
  <c r="BB17" i="1" s="1"/>
  <c r="BB18" i="1" s="1"/>
  <c r="BB19" i="1" s="1"/>
  <c r="BB20" i="1" s="1"/>
  <c r="BA14" i="1"/>
  <c r="BA15" i="1" s="1"/>
  <c r="BA16" i="1" s="1"/>
  <c r="BA17" i="1" s="1"/>
  <c r="BA18" i="1" s="1"/>
  <c r="BA19" i="1" s="1"/>
  <c r="BA20" i="1" s="1"/>
  <c r="AY14" i="1"/>
  <c r="AW14" i="1"/>
  <c r="AV14" i="1"/>
  <c r="AU14" i="1"/>
  <c r="AR14" i="1"/>
  <c r="AQ14" i="1"/>
  <c r="AF14" i="1"/>
  <c r="AC14" i="1"/>
  <c r="AP14" i="1" s="1"/>
  <c r="V14" i="1"/>
  <c r="T14" i="1"/>
  <c r="N14" i="1"/>
  <c r="Q14" i="1" s="1"/>
  <c r="AY13" i="1"/>
  <c r="AW13" i="1"/>
  <c r="AV13" i="1"/>
  <c r="AU13" i="1"/>
  <c r="AR13" i="1"/>
  <c r="AQ13" i="1"/>
  <c r="AH13" i="1"/>
  <c r="AG13" i="1"/>
  <c r="AF13" i="1"/>
  <c r="V13" i="1"/>
  <c r="U13" i="1"/>
  <c r="T13" i="1"/>
  <c r="N13" i="1"/>
  <c r="Z13" i="1" s="1"/>
  <c r="AL13" i="1" s="1"/>
  <c r="AY12" i="1"/>
  <c r="AW12" i="1"/>
  <c r="AV12" i="1"/>
  <c r="AU12" i="1"/>
  <c r="AQ12" i="1"/>
  <c r="AH12" i="1"/>
  <c r="AO12" i="1" s="1"/>
  <c r="AP12" i="1" s="1"/>
  <c r="AG12" i="1"/>
  <c r="AF12" i="1"/>
  <c r="Z12" i="1"/>
  <c r="AL12" i="1" s="1"/>
  <c r="V12" i="1"/>
  <c r="AC12" i="1" s="1"/>
  <c r="U12" i="1"/>
  <c r="T12" i="1"/>
  <c r="Q12" i="1"/>
  <c r="AS5" i="1"/>
  <c r="AS2" i="1"/>
  <c r="AC13" i="1" l="1"/>
  <c r="AO13" i="1"/>
  <c r="AC18" i="1"/>
  <c r="AO18" i="1"/>
  <c r="Q19" i="1"/>
  <c r="AC40" i="1"/>
  <c r="AC42" i="1"/>
  <c r="AC49" i="1"/>
  <c r="AO49" i="1"/>
  <c r="AC57" i="1"/>
  <c r="AP66" i="1"/>
  <c r="AC67" i="1"/>
  <c r="AC68" i="1"/>
  <c r="AC69" i="1"/>
  <c r="AO73" i="1"/>
  <c r="AC86" i="1"/>
  <c r="AC87" i="1"/>
  <c r="AC88" i="1"/>
  <c r="AC89" i="1"/>
  <c r="AC90" i="1"/>
  <c r="Q13" i="1"/>
  <c r="AC23" i="1"/>
  <c r="AO23" i="1"/>
  <c r="AP26" i="1"/>
  <c r="AO28" i="1"/>
  <c r="AO32" i="1"/>
  <c r="AC37" i="1"/>
  <c r="AO46" i="1"/>
  <c r="AO50" i="1"/>
  <c r="AO71" i="1"/>
  <c r="AO84" i="1"/>
  <c r="AC15" i="1"/>
  <c r="AC20" i="1"/>
  <c r="AO20" i="1"/>
  <c r="AP20" i="1" s="1"/>
  <c r="AO24" i="1"/>
  <c r="AC34" i="1"/>
  <c r="AO34" i="1"/>
  <c r="AC39" i="1"/>
  <c r="AC47" i="1"/>
  <c r="AO47" i="1"/>
  <c r="AC51" i="1"/>
  <c r="Q53" i="1"/>
  <c r="AC54" i="1"/>
  <c r="AO54" i="1"/>
  <c r="AC70" i="1"/>
  <c r="AC78" i="1"/>
  <c r="AO78" i="1"/>
  <c r="AC79" i="1"/>
  <c r="AC85" i="1"/>
  <c r="AP85" i="1" s="1"/>
  <c r="AC19" i="1"/>
  <c r="AO19" i="1"/>
  <c r="Q20" i="1"/>
  <c r="AO21" i="1"/>
  <c r="AC25" i="1"/>
  <c r="AP25" i="1" s="1"/>
  <c r="Q32" i="1"/>
  <c r="Q34" i="1"/>
  <c r="AO48" i="1"/>
  <c r="AO52" i="1"/>
  <c r="AP75" i="1"/>
  <c r="AC76" i="1"/>
  <c r="AO76" i="1"/>
  <c r="AC77" i="1"/>
  <c r="AO77" i="1"/>
  <c r="AC82" i="1"/>
  <c r="AO82" i="1"/>
  <c r="AP17" i="1"/>
  <c r="AP18" i="1"/>
  <c r="AP13" i="1"/>
  <c r="AO15" i="1"/>
  <c r="AP16" i="1"/>
  <c r="AC17" i="1"/>
  <c r="Q15" i="1"/>
  <c r="Q17" i="1"/>
  <c r="AP24" i="1"/>
  <c r="AP29" i="1"/>
  <c r="AP30" i="1"/>
  <c r="AP31" i="1"/>
  <c r="AP34" i="1"/>
  <c r="Z44" i="1"/>
  <c r="AL44" i="1" s="1"/>
  <c r="AO44" i="1" s="1"/>
  <c r="Q44" i="1"/>
  <c r="Z45" i="1"/>
  <c r="AL45" i="1" s="1"/>
  <c r="Q45" i="1"/>
  <c r="AC44" i="1"/>
  <c r="AP47" i="1"/>
  <c r="AP49" i="1"/>
  <c r="AP21" i="1"/>
  <c r="AP22" i="1"/>
  <c r="AP23" i="1"/>
  <c r="AP27" i="1"/>
  <c r="AP28" i="1"/>
  <c r="AP32" i="1"/>
  <c r="AP33" i="1"/>
  <c r="AP35" i="1"/>
  <c r="AC36" i="1"/>
  <c r="Z36" i="1"/>
  <c r="AL36" i="1" s="1"/>
  <c r="AO36" i="1" s="1"/>
  <c r="Q36" i="1"/>
  <c r="AO37" i="1"/>
  <c r="AP37" i="1" s="1"/>
  <c r="AO38" i="1"/>
  <c r="AP38" i="1" s="1"/>
  <c r="AO39" i="1"/>
  <c r="AO40" i="1"/>
  <c r="AO41" i="1"/>
  <c r="AO42" i="1"/>
  <c r="AP42" i="1" s="1"/>
  <c r="AO45" i="1"/>
  <c r="AP46" i="1"/>
  <c r="AP48" i="1"/>
  <c r="AP50" i="1"/>
  <c r="AP52" i="1"/>
  <c r="Q39" i="1"/>
  <c r="Q40" i="1"/>
  <c r="Q41" i="1"/>
  <c r="Q42" i="1"/>
  <c r="BB68" i="1"/>
  <c r="BB70" i="1" s="1"/>
  <c r="BB67" i="1"/>
  <c r="AO51" i="1"/>
  <c r="AP51" i="1" s="1"/>
  <c r="AC53" i="1"/>
  <c r="Z56" i="1"/>
  <c r="AL56" i="1" s="1"/>
  <c r="AO56" i="1" s="1"/>
  <c r="Q56" i="1"/>
  <c r="AO67" i="1"/>
  <c r="AP67" i="1" s="1"/>
  <c r="AO68" i="1"/>
  <c r="AP68" i="1" s="1"/>
  <c r="AO69" i="1"/>
  <c r="AP69" i="1" s="1"/>
  <c r="AO70" i="1"/>
  <c r="AP70" i="1" s="1"/>
  <c r="AP73" i="1"/>
  <c r="AP78" i="1"/>
  <c r="AO79" i="1"/>
  <c r="AP79" i="1" s="1"/>
  <c r="AO81" i="1"/>
  <c r="AP81" i="1" s="1"/>
  <c r="AO86" i="1"/>
  <c r="AP86" i="1" s="1"/>
  <c r="AO87" i="1"/>
  <c r="AP87" i="1" s="1"/>
  <c r="AO88" i="1"/>
  <c r="AP88" i="1" s="1"/>
  <c r="AO89" i="1"/>
  <c r="AP89" i="1" s="1"/>
  <c r="AO90" i="1"/>
  <c r="AP90" i="1" s="1"/>
  <c r="BA68" i="1"/>
  <c r="BA70" i="1" s="1"/>
  <c r="BA67" i="1"/>
  <c r="BE45" i="1"/>
  <c r="BE68" i="1" s="1"/>
  <c r="AP55" i="1"/>
  <c r="AP57" i="1"/>
  <c r="AP58" i="1"/>
  <c r="AP59" i="1"/>
  <c r="AP60" i="1"/>
  <c r="AP61" i="1"/>
  <c r="AP62" i="1"/>
  <c r="AP63" i="1"/>
  <c r="AP64" i="1"/>
  <c r="AP71" i="1"/>
  <c r="AP72" i="1"/>
  <c r="AP76" i="1"/>
  <c r="AP77" i="1"/>
  <c r="AP82" i="1"/>
  <c r="AP84" i="1"/>
  <c r="AP36" i="1" l="1"/>
  <c r="AP44" i="1"/>
  <c r="AP19" i="1"/>
  <c r="AP40" i="1"/>
  <c r="AP54" i="1"/>
  <c r="AC56" i="1"/>
  <c r="AP56" i="1" s="1"/>
  <c r="AP41" i="1"/>
  <c r="AP39" i="1"/>
  <c r="AC45" i="1"/>
  <c r="AP15" i="1"/>
  <c r="AP45" i="1"/>
</calcChain>
</file>

<file path=xl/sharedStrings.xml><?xml version="1.0" encoding="utf-8"?>
<sst xmlns="http://schemas.openxmlformats.org/spreadsheetml/2006/main" count="650" uniqueCount="173">
  <si>
    <t>УТВЕРЖДАЮ</t>
  </si>
  <si>
    <t>Расписание</t>
  </si>
  <si>
    <t>конец 4 к</t>
  </si>
  <si>
    <t>текущий контроль (л/р…к/р)</t>
  </si>
  <si>
    <t>Посещение</t>
  </si>
  <si>
    <t>Директор ИАСиД  ______________Т.А. Хежев</t>
  </si>
  <si>
    <t xml:space="preserve">БАЛЛЬНО-РЕЙТИНГОВЫХ КОНТРОЛЬНЫХ МЕРОПРИЯТИЙ </t>
  </si>
  <si>
    <t xml:space="preserve">                 «_____»_________________2024 г.</t>
  </si>
  <si>
    <t>ЗА I ПОЛУГОДИЕ 2024- 2025   УЧЕБНОГО ГОДА                                                                                                                                                                                                                                                                                                                                                ИНСТИТУТ АРХИТЕКТУРЫ, СТРОИТЕЛЬСТВА И ДИЗАЙНА</t>
  </si>
  <si>
    <t xml:space="preserve">          Направление подготовки  07.03.01 АРХИТЕКТУРА</t>
  </si>
  <si>
    <t>№ п/п</t>
  </si>
  <si>
    <t xml:space="preserve">НАИМЕНОВАНИЕ  ДИСЦИПЛИНЫ </t>
  </si>
  <si>
    <t>Форма итогового контроля</t>
  </si>
  <si>
    <t>ФИО                                    преподавателя</t>
  </si>
  <si>
    <t>курс</t>
  </si>
  <si>
    <t>группа</t>
  </si>
  <si>
    <t>1 контрольная точка</t>
  </si>
  <si>
    <t>2 контрольная точка</t>
  </si>
  <si>
    <t>3 контрольная точка</t>
  </si>
  <si>
    <t>итого</t>
  </si>
  <si>
    <t>контрольные мероприятия</t>
  </si>
  <si>
    <t>коллоквиум</t>
  </si>
  <si>
    <t>тестирование</t>
  </si>
  <si>
    <t>Иные формы контроля</t>
  </si>
  <si>
    <t>всего</t>
  </si>
  <si>
    <t>дата</t>
  </si>
  <si>
    <t>час</t>
  </si>
  <si>
    <t>ауд</t>
  </si>
  <si>
    <t>балл</t>
  </si>
  <si>
    <t>шаг</t>
  </si>
  <si>
    <t>рейтинг</t>
  </si>
  <si>
    <t>тест</t>
  </si>
  <si>
    <t>шаг тест</t>
  </si>
  <si>
    <t>1_2</t>
  </si>
  <si>
    <t>2_3</t>
  </si>
  <si>
    <t>1 рейт</t>
  </si>
  <si>
    <t>2 рейт</t>
  </si>
  <si>
    <t>3 рейт</t>
  </si>
  <si>
    <t>пара</t>
  </si>
  <si>
    <t>часы</t>
  </si>
  <si>
    <t>колокв</t>
  </si>
  <si>
    <t>комп кл</t>
  </si>
  <si>
    <t>пг-время</t>
  </si>
  <si>
    <t>бал</t>
  </si>
  <si>
    <t>ОБУЧЕНИЕ СЛУЖЕНИЕМ</t>
  </si>
  <si>
    <t>зачет</t>
  </si>
  <si>
    <t xml:space="preserve"> ас.    Хадзегова    З.Э.    </t>
  </si>
  <si>
    <t xml:space="preserve"> 1-2</t>
  </si>
  <si>
    <t xml:space="preserve"> 506а</t>
  </si>
  <si>
    <t>7.10.2024-9.10.2024</t>
  </si>
  <si>
    <t>11.11.2024-13.11.2024</t>
  </si>
  <si>
    <t>18.12.2024-20.12.2024</t>
  </si>
  <si>
    <t>111</t>
  </si>
  <si>
    <t>9,00-11,00</t>
  </si>
  <si>
    <t>ФИЗИЧЕСКАЯ КУЛЬТУРА И СПОРТ</t>
  </si>
  <si>
    <t xml:space="preserve">ст.пр.    Киржинов М.М.   </t>
  </si>
  <si>
    <t xml:space="preserve"> 3-4</t>
  </si>
  <si>
    <t>107,111</t>
  </si>
  <si>
    <t xml:space="preserve"> ИСТОРИЯ   РОССИИ</t>
  </si>
  <si>
    <t>диф. зачет</t>
  </si>
  <si>
    <t>доц. Татаров А.А.</t>
  </si>
  <si>
    <t>ОСНОВЫ РОССЙСКОЙ ГОСУДАРСТВЕННОСТИ</t>
  </si>
  <si>
    <t xml:space="preserve">проф. Абазов А.Х.                               ст.преп.  Жерештиев  А.А.           </t>
  </si>
  <si>
    <t>МАТЕМАТИКА</t>
  </si>
  <si>
    <t xml:space="preserve">ст. преп. Жабоев Ж.Ж.  </t>
  </si>
  <si>
    <t>АРХИТЕКТУРНОЕ ПРОЕКТИРОВАНИЕ                                              (I уровень)</t>
  </si>
  <si>
    <t>зачет + 2 к.р.</t>
  </si>
  <si>
    <t xml:space="preserve">   ас.   Атабиева Ф.И.  </t>
  </si>
  <si>
    <t>РИСУНОК</t>
  </si>
  <si>
    <t xml:space="preserve">ст. преп.  Унежева З.С. </t>
  </si>
  <si>
    <t>НАЧЕРТАТЕЛЬНАЯ ГЕОМЕТРИЯ И ЧЕРЧЕНИЕ</t>
  </si>
  <si>
    <t>ст.пр. Шогенова Ф.М.</t>
  </si>
  <si>
    <t xml:space="preserve"> 5-6</t>
  </si>
  <si>
    <t xml:space="preserve">ЦВЕТОВЕДЕНИЕ И КОЛОРИСТИКА      </t>
  </si>
  <si>
    <t>экзамен</t>
  </si>
  <si>
    <t>доц. Султанова А.М.</t>
  </si>
  <si>
    <t xml:space="preserve"> ИСТОРИЯ ИСКУССТВ        </t>
  </si>
  <si>
    <t>506а</t>
  </si>
  <si>
    <t>ЭЛЕКТИВНЫЕ ДИСЦИПЛИНЫ ПО ФИЗИЧЕСКОЙ КУЛЬТУРЕ И СПОРТУ</t>
  </si>
  <si>
    <t>*</t>
  </si>
  <si>
    <t>доц.: Хаупшев М. Х.,  Хежев А. А., Бажев А.З. ст.преп.: Абазов З.В. Данкеева Е. В., Чеченов Б.  Х., Гилясова М. Х., Жероков З. А., Карданов А. Х., Караев А.Ш.,Киржинов М.М., Соблиров А. М., Биттиров Р.М.,Ачиева Н. Е., Полякова О. А.,  Карданов А. Х., асс.:  Гетигежев А. А., Гуазова И. В., Гашаева К. Б.   Георгиев И. С.                                                                                                                                                                                                                                                                                                                                                                                                                                              Цагов С.П., Ингушев Ч.Х.</t>
  </si>
  <si>
    <r>
      <rPr>
        <sz val="12"/>
        <color rgb="FF008000"/>
        <rFont val="Arial Cyr"/>
        <charset val="1"/>
      </rPr>
      <t xml:space="preserve">08.10 Вт </t>
    </r>
    <r>
      <rPr>
        <sz val="12"/>
        <color rgb="FFC9211E"/>
        <rFont val="Arial Cyr"/>
        <charset val="1"/>
      </rPr>
      <t xml:space="preserve"> </t>
    </r>
    <r>
      <rPr>
        <sz val="12"/>
        <color rgb="FF008000"/>
        <rFont val="Arial Cyr"/>
        <charset val="1"/>
      </rPr>
      <t xml:space="preserve">  13.00-14.45    (сдача нормативов)  ФСК</t>
    </r>
  </si>
  <si>
    <t>12.11    Вт    13.00-14.45    (сдача нормативов)  ФСК</t>
  </si>
  <si>
    <t>24.12    Вт    13.00-14.45    (сдача нормативов)  ФСК</t>
  </si>
  <si>
    <t xml:space="preserve">  ас.    Хадзегова    З.Э.    </t>
  </si>
  <si>
    <t xml:space="preserve">506а </t>
  </si>
  <si>
    <t xml:space="preserve">ас.   Атабиева Ф.И.  </t>
  </si>
  <si>
    <t xml:space="preserve">ст. преп.Иванникова О. Е.  </t>
  </si>
  <si>
    <t xml:space="preserve">ЦИФРОВЫЕ И ИНФОРМАЦИОННО-КОММУНИКАЦИОННЫЕ ТЕХНОЛОГИИ В АРХИТЕКТУРЕ   </t>
  </si>
  <si>
    <t>ст. преп. Машукова М.Х.</t>
  </si>
  <si>
    <t xml:space="preserve">КОМПОЗИЦИОННОЕ МОДЕЛИРОВАНИЕ </t>
  </si>
  <si>
    <t>зачет+ к.р.</t>
  </si>
  <si>
    <t xml:space="preserve">ас.   Иуан Д.И.   </t>
  </si>
  <si>
    <t>ФИЛОСОФИЯ</t>
  </si>
  <si>
    <t>диф.зачет</t>
  </si>
  <si>
    <t>ст.преп. Культербаева Л.М.</t>
  </si>
  <si>
    <t>СКУЛЬПТУРА И СКУЛЬПТУРНО-ПЛАСТИЧЕСКОЕ МОДЕЛИРОВАНИЕ</t>
  </si>
  <si>
    <t xml:space="preserve">ст. преп.  Унежева З.С.  </t>
  </si>
  <si>
    <t xml:space="preserve">АРХИТЕКТУРНОЕ ПРОЕКТИРОВАНИЕ (I УРОВЕНЬ) </t>
  </si>
  <si>
    <t>диф. зачет + 2 к.р.</t>
  </si>
  <si>
    <t xml:space="preserve"> ст. преп. Шинахов А.М.                                                                                              </t>
  </si>
  <si>
    <t xml:space="preserve">ИСТОРИЯ АРХИТЕКТУРЫ   </t>
  </si>
  <si>
    <t>проф. Канокова Ф.Ю.</t>
  </si>
  <si>
    <t xml:space="preserve">РИСУНОК  </t>
  </si>
  <si>
    <t xml:space="preserve">ТЕОРЕТИЧЕСКАЯ МЕХАНИКА </t>
  </si>
  <si>
    <t>доц. Шогенова М.М.</t>
  </si>
  <si>
    <t xml:space="preserve">НАЧЕРТАТЕЛЬНАЯ ГЕОМЕТРИЯ И ЧЕРЧЕНИЕ </t>
  </si>
  <si>
    <t xml:space="preserve">ЭЛЕКТИВНЫЕ КУРСЫ ПО ФИЗИЧЕСКОЙ КУЛЬТУРЕ </t>
  </si>
  <si>
    <t>доц.: Хаупшев М. Х.,  Хежев А. А.,   ст.преп.:
Чеченов Б. Х., Ачиева Н. Е., Биттиров Р. М., Данкеева Е. В., Жероков З. А.,  Караев А.Ш., Карданов А. Х., Киржинов М. М., Полякова О.А.,  Соблиров А. М. асс.:  Гетигежев А. А., Фиапшев И. А., Цагов С.З. 
Георгиев И. С.</t>
  </si>
  <si>
    <t>11.10 Ср    14.45-16.20      (сдача нормативов)  ФСК</t>
  </si>
  <si>
    <t>15.11  Ср    14.45-16.20      (сдача нормативов)  ФСК</t>
  </si>
  <si>
    <t>20.12   Ср    14.45-16.20      (сдача нормативов)  ФСК</t>
  </si>
  <si>
    <t>ИНОСТРАННЫЙ ЯЗЫК</t>
  </si>
  <si>
    <t xml:space="preserve"> доц. Шорова М.Б.,                                ст. преп. Асанова М.С.,                             ст. преп.Бориева М.К.      </t>
  </si>
  <si>
    <t>505  506    506а</t>
  </si>
  <si>
    <t>ЖИВОПИСЬ</t>
  </si>
  <si>
    <t>29.10.2024-31.10.2024</t>
  </si>
  <si>
    <t>ИСКУССТВЕННЫЙ ИНТЕЛЕКТ</t>
  </si>
  <si>
    <t xml:space="preserve">Бицуев Т.М. </t>
  </si>
  <si>
    <t>24.09.2024-26.09.2024</t>
  </si>
  <si>
    <t xml:space="preserve">СТРОИТЕЛЬНАЯ МЕХАНИКА  </t>
  </si>
  <si>
    <t>ст. преп. Барагунова Л.А.</t>
  </si>
  <si>
    <t xml:space="preserve">АРХИТЕКТУРНЫЕ КОНСТРУКЦИИ </t>
  </si>
  <si>
    <t>диф. зачет + к.р.</t>
  </si>
  <si>
    <t>АРХИТЕКТУРНОЕ ПРОЕКТИРОВАНИЕ</t>
  </si>
  <si>
    <t>экзамен + 2 к.п.</t>
  </si>
  <si>
    <t>доц. Хуранов В.Х.</t>
  </si>
  <si>
    <t>ПРАВОВЕДЕНИЕ</t>
  </si>
  <si>
    <t>доц. Жугов А.А.</t>
  </si>
  <si>
    <t>БЕЗОПАСНОСТЬ ЖИЗНЕДЕЯТЕЛЬНОСТИ</t>
  </si>
  <si>
    <t xml:space="preserve">ст. преп. Жирикова И. А. </t>
  </si>
  <si>
    <t>ст. преп. Иванникова О.Е.</t>
  </si>
  <si>
    <t>доц.: Хаупшев М. Х.,  Хежев А. А.,   ст.преп.: Гилясова М.Х., Чеченов Б. Х., Ачиева Н. Е., Биттиров Р. М., Данкеева Е. В., Жероков З. А.,  Караев А.Ш., Карданов А. Х., Киржинов М. М., Полякова О.А.,  Соблиров А. М. асс.:  Гетигежев А. А., Фиапшев И. А., 
Георгиев И. С.         
Георгиев И. С.</t>
  </si>
  <si>
    <t>27.09 Пт  13.00-14.35    (сдача нормативов) ФСК</t>
  </si>
  <si>
    <t>08.11  Пт  13.00-14.35    (сдача нормативов) ФСК</t>
  </si>
  <si>
    <t>6.12 Пт  13.00-14.35    (сдача нормативов) ФСК</t>
  </si>
  <si>
    <t>09.12.2024-11.12.2024</t>
  </si>
  <si>
    <t>107</t>
  </si>
  <si>
    <t>15,00-17,00</t>
  </si>
  <si>
    <t xml:space="preserve">АРХИТЕКТУРНОЕ ПРОЕКТИРОВАНИЕ    </t>
  </si>
  <si>
    <t>диф. зачет+2 к.п.</t>
  </si>
  <si>
    <t xml:space="preserve"> ст. преп. Шинахов А.М.                                           </t>
  </si>
  <si>
    <t xml:space="preserve">ЭКОНОМИКА    СТРОИТЕЛЬСТВА  </t>
  </si>
  <si>
    <t xml:space="preserve">ОСНОВАНИЯ И ФУНДАМЕНТЫ </t>
  </si>
  <si>
    <t>экзамен+к.п.</t>
  </si>
  <si>
    <t xml:space="preserve">     ст.преп.  Хажхожев  К.Н.  </t>
  </si>
  <si>
    <t xml:space="preserve"> УПРАВЛЕНИЕ ПРОЕКТАМИ В СТРОИТЕЛЬСТВЕ  </t>
  </si>
  <si>
    <t xml:space="preserve">АРХИТЕКТУРНАЯ ФИЗИКА                                                                    </t>
  </si>
  <si>
    <t xml:space="preserve">  СОВРЕМЕННЫЕ КОМПОЗИЦИОННЫЕ МАТЕРИАЛЫ   </t>
  </si>
  <si>
    <t>ст.преп. Кажаров А.Р.</t>
  </si>
  <si>
    <t>ЖЕЛЕЗОБЕТОННЫЕ И КАМЕННЫЕ КОНСТРУКЦИИ</t>
  </si>
  <si>
    <t>экзамен +к.п.</t>
  </si>
  <si>
    <t>доц. Джанкулаев А.Я.</t>
  </si>
  <si>
    <t>ИНЖЕНЕРНОЕ БЛАГОУСТРОЙСТВО ТЕРРИТОРИЙ И ТРАНСПОРТА</t>
  </si>
  <si>
    <t>АРХИТЕКТУРНОЕ ПРОЕКТИРОВАНИЕ ОБЩЕСТВЕННЫХ ЗДАНИЙ</t>
  </si>
  <si>
    <t>зачет +  к.п.</t>
  </si>
  <si>
    <t xml:space="preserve">  ст. преп. Дугулубгов А.А.    </t>
  </si>
  <si>
    <t>27.11.2024-29.11.2024</t>
  </si>
  <si>
    <t xml:space="preserve">АРХИТЕКТУРНОЕ ПРОЕКТИРОВАНИЕ ПРОМЫШЛЕННЫХ ЗДАНИЙ     </t>
  </si>
  <si>
    <t>экзамен  +  к.п.</t>
  </si>
  <si>
    <t>доц. Гукетлов Х.М.</t>
  </si>
  <si>
    <t>ИНЖЕНЕРНОЕ ОБОРУДОВАНИЕ ЗДАНИЙ</t>
  </si>
  <si>
    <t xml:space="preserve">экзамен </t>
  </si>
  <si>
    <t>АРХИТЕКТУРНОЕ ПРОЕКТИРОВАНИЕ ЖИЛЫХ ЗДАНИЙ</t>
  </si>
  <si>
    <t>111  501</t>
  </si>
  <si>
    <t>ПОЖАРНАЯ БЕЗОПАСНОСТЬ ЗДАНИЙ И СООРУЖЕНИЙ</t>
  </si>
  <si>
    <t>доц. Журтов А.В.</t>
  </si>
  <si>
    <t xml:space="preserve">СЕЙСМОСТОЙКОСТЬ ЗДАНИЙ И СООРУЖЕННИЙ     </t>
  </si>
  <si>
    <t xml:space="preserve">доц. Шогенов О.М.    </t>
  </si>
  <si>
    <t>КОНСТРУКЦИИ ИЗ ДЕРЕВА И ПЛАСТМАСС</t>
  </si>
  <si>
    <t>экзамен +  к.п.</t>
  </si>
  <si>
    <t>Зам.директора по УР  ИАСиД  ___________________М.М. Шогенова</t>
  </si>
  <si>
    <t>Руководитель ОПОП   _______________  Х.М.Гукетлов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</si>
</sst>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m\,ddd"/>
  </numFmts>
  <fonts count="74">
    <font>
      <sz val="11"/>
      <name val="Calibri"/>
      <charset val="1"/>
    </font>
    <font>
      <sz val="10"/>
      <name val="Arial Cyr"/>
      <charset val="1"/>
    </font>
    <font>
      <sz val="12"/>
      <name val="Arial Cyr"/>
      <charset val="1"/>
    </font>
    <font>
      <sz val="12"/>
      <name val="Arial"/>
      <charset val="1"/>
    </font>
    <font>
      <sz val="14"/>
      <name val="Arial Cyr"/>
      <charset val="1"/>
    </font>
    <font>
      <sz val="12"/>
      <name val="Times New Roman Cyr"/>
      <charset val="1"/>
    </font>
    <font>
      <sz val="10"/>
      <color rgb="FF333333"/>
      <name val="Arial Cyr"/>
      <charset val="1"/>
    </font>
    <font>
      <b/>
      <sz val="24"/>
      <color rgb="FF333333"/>
      <name val="Arial Cyr"/>
      <charset val="1"/>
    </font>
    <font>
      <sz val="12"/>
      <color rgb="FFFF0000"/>
      <name val="Arial Cyr"/>
      <charset val="1"/>
    </font>
    <font>
      <b/>
      <sz val="48"/>
      <color rgb="FFFF0000"/>
      <name val="Arial Cyr"/>
      <charset val="1"/>
    </font>
    <font>
      <sz val="14"/>
      <color rgb="FFFF0000"/>
      <name val="Arial Cyr"/>
      <charset val="1"/>
    </font>
    <font>
      <sz val="20"/>
      <color rgb="FFFF0000"/>
      <name val="Arial Cyr"/>
      <charset val="1"/>
    </font>
    <font>
      <b/>
      <sz val="12"/>
      <name val="Arial Cyr"/>
      <charset val="1"/>
    </font>
    <font>
      <b/>
      <sz val="22"/>
      <color rgb="FF333333"/>
      <name val="Arial Cyr"/>
      <charset val="1"/>
    </font>
    <font>
      <b/>
      <sz val="26"/>
      <color rgb="FFFF0000"/>
      <name val="Arial Cyr"/>
      <charset val="1"/>
    </font>
    <font>
      <b/>
      <sz val="16"/>
      <color rgb="FF333333"/>
      <name val="Arial Cyr"/>
      <charset val="1"/>
    </font>
    <font>
      <b/>
      <sz val="22"/>
      <color rgb="FF333333"/>
      <name val="Times New Roman"/>
      <family val="1"/>
      <charset val="204"/>
    </font>
    <font>
      <b/>
      <sz val="26"/>
      <color rgb="FF008000"/>
      <name val="Arial Cyr"/>
      <charset val="1"/>
    </font>
    <font>
      <b/>
      <sz val="16"/>
      <color rgb="FF000080"/>
      <name val="Arial Cyr"/>
      <charset val="1"/>
    </font>
    <font>
      <b/>
      <sz val="18"/>
      <color rgb="FF000080"/>
      <name val="Arial Cyr"/>
      <charset val="1"/>
    </font>
    <font>
      <b/>
      <sz val="20"/>
      <color rgb="FF000080"/>
      <name val="Arial"/>
      <charset val="1"/>
    </font>
    <font>
      <b/>
      <sz val="20"/>
      <color rgb="FF000080"/>
      <name val="Arial Cyr"/>
      <charset val="1"/>
    </font>
    <font>
      <b/>
      <sz val="12"/>
      <color rgb="FF008000"/>
      <name val="Arial Cyr"/>
      <charset val="1"/>
    </font>
    <font>
      <b/>
      <sz val="12"/>
      <color rgb="FF0000FF"/>
      <name val="Arial Cyr"/>
      <charset val="1"/>
    </font>
    <font>
      <b/>
      <sz val="12"/>
      <color rgb="FFFF0000"/>
      <name val="Arial Cyr"/>
      <charset val="1"/>
    </font>
    <font>
      <b/>
      <sz val="18"/>
      <color rgb="FF993300"/>
      <name val="Arial Cyr"/>
      <charset val="1"/>
    </font>
    <font>
      <b/>
      <sz val="14"/>
      <name val="Arial Cyr"/>
      <charset val="1"/>
    </font>
    <font>
      <b/>
      <sz val="10"/>
      <color rgb="FF008000"/>
      <name val="Arial Cyr"/>
      <charset val="1"/>
    </font>
    <font>
      <b/>
      <sz val="10"/>
      <color rgb="FF0000FF"/>
      <name val="Arial Cyr"/>
      <charset val="1"/>
    </font>
    <font>
      <b/>
      <sz val="10"/>
      <color rgb="FFFF0000"/>
      <name val="Arial Cyr"/>
      <charset val="1"/>
    </font>
    <font>
      <b/>
      <sz val="10"/>
      <name val="Arial Cyr"/>
      <charset val="1"/>
    </font>
    <font>
      <b/>
      <sz val="14"/>
      <color rgb="FF993300"/>
      <name val="Times New Roman"/>
      <charset val="1"/>
    </font>
    <font>
      <b/>
      <sz val="16"/>
      <color rgb="FF993300"/>
      <name val="Times New Roman"/>
      <family val="1"/>
      <charset val="204"/>
    </font>
    <font>
      <b/>
      <sz val="16"/>
      <color rgb="FF993300"/>
      <name val="Times New Roman"/>
      <charset val="1"/>
    </font>
    <font>
      <sz val="12"/>
      <color rgb="FF008000"/>
      <name val="Arial Cyr"/>
      <charset val="1"/>
    </font>
    <font>
      <sz val="10"/>
      <color rgb="FF008000"/>
      <name val="Arial Cyr"/>
      <charset val="1"/>
    </font>
    <font>
      <sz val="14"/>
      <color rgb="FF008000"/>
      <name val="Arial Cyr"/>
      <charset val="1"/>
    </font>
    <font>
      <b/>
      <sz val="14"/>
      <color rgb="FF008000"/>
      <name val="Arial Cyr"/>
      <charset val="1"/>
    </font>
    <font>
      <sz val="12"/>
      <color rgb="FF003366"/>
      <name val="Arial Cyr"/>
      <charset val="1"/>
    </font>
    <font>
      <sz val="10"/>
      <color rgb="FF003366"/>
      <name val="Arial Cyr"/>
      <charset val="1"/>
    </font>
    <font>
      <sz val="12"/>
      <color rgb="FF0000FF"/>
      <name val="Arial Cyr"/>
      <charset val="1"/>
    </font>
    <font>
      <sz val="14"/>
      <color rgb="FF003366"/>
      <name val="Arial Cyr"/>
      <charset val="1"/>
    </font>
    <font>
      <b/>
      <sz val="14"/>
      <color rgb="FF003366"/>
      <name val="Arial Cyr"/>
      <charset val="1"/>
    </font>
    <font>
      <sz val="16"/>
      <color rgb="FF003366"/>
      <name val="Arial Cyr"/>
      <charset val="1"/>
    </font>
    <font>
      <sz val="12"/>
      <name val="Times New Roman"/>
      <charset val="1"/>
    </font>
    <font>
      <sz val="12"/>
      <color rgb="FFFF0000"/>
      <name val="Times New Roman"/>
      <charset val="1"/>
    </font>
    <font>
      <sz val="10"/>
      <color rgb="FFFF0000"/>
      <name val="Times New Roman"/>
      <charset val="1"/>
    </font>
    <font>
      <sz val="18"/>
      <color rgb="FFFF0000"/>
      <name val="Arial Cyr"/>
      <charset val="1"/>
    </font>
    <font>
      <b/>
      <sz val="16"/>
      <color rgb="FFFF0000"/>
      <name val="Times New Roman Cyr"/>
      <charset val="1"/>
    </font>
    <font>
      <b/>
      <sz val="16"/>
      <color rgb="FF0000FF"/>
      <name val="Times New Roman CYR"/>
      <charset val="1"/>
    </font>
    <font>
      <sz val="14"/>
      <name val="Times New Roman"/>
      <charset val="1"/>
    </font>
    <font>
      <sz val="8"/>
      <color rgb="FFFF0000"/>
      <name val="Times New Roman"/>
      <charset val="1"/>
    </font>
    <font>
      <sz val="8"/>
      <name val="Times New Roman"/>
      <charset val="1"/>
    </font>
    <font>
      <b/>
      <sz val="14"/>
      <color rgb="FF993300"/>
      <name val="Times New Roman"/>
      <family val="1"/>
      <charset val="204"/>
    </font>
    <font>
      <sz val="10"/>
      <name val="Times New Roman"/>
      <charset val="1"/>
    </font>
    <font>
      <sz val="18"/>
      <name val="Arial Cyr"/>
      <charset val="1"/>
    </font>
    <font>
      <b/>
      <sz val="14"/>
      <color rgb="FF800000"/>
      <name val="Times New Roman"/>
      <charset val="1"/>
    </font>
    <font>
      <b/>
      <sz val="10"/>
      <color rgb="FF993300"/>
      <name val="Times New Roman"/>
      <family val="1"/>
      <charset val="204"/>
    </font>
    <font>
      <sz val="14"/>
      <color rgb="FF800000"/>
      <name val="Times New Roman"/>
      <family val="1"/>
      <charset val="204"/>
    </font>
    <font>
      <sz val="12"/>
      <color rgb="FFC9211E"/>
      <name val="Arial Cyr"/>
      <charset val="1"/>
    </font>
    <font>
      <sz val="14"/>
      <color rgb="FF0000FF"/>
      <name val="Arial Cyr"/>
      <charset val="1"/>
    </font>
    <font>
      <b/>
      <sz val="14"/>
      <color rgb="FF0000FF"/>
      <name val="Arial Cyr"/>
      <charset val="1"/>
    </font>
    <font>
      <sz val="16"/>
      <name val="Arial Cyr"/>
      <charset val="1"/>
    </font>
    <font>
      <b/>
      <sz val="14"/>
      <color rgb="FFFF0000"/>
      <name val="Arial Cyr"/>
      <charset val="1"/>
    </font>
    <font>
      <b/>
      <sz val="14"/>
      <color rgb="FF993300"/>
      <name val="Arial Cyr"/>
      <charset val="1"/>
    </font>
    <font>
      <b/>
      <sz val="12"/>
      <color rgb="FF993300"/>
      <name val="Times New Roman"/>
      <charset val="1"/>
    </font>
    <font>
      <sz val="14"/>
      <color rgb="FF800000"/>
      <name val="Times New Roman"/>
      <charset val="1"/>
    </font>
    <font>
      <b/>
      <sz val="11"/>
      <color rgb="FF993300"/>
      <name val="Times New Roman"/>
      <charset val="1"/>
    </font>
    <font>
      <b/>
      <sz val="11"/>
      <color rgb="FF993300"/>
      <name val="Times New Roman"/>
      <family val="1"/>
      <charset val="204"/>
    </font>
    <font>
      <sz val="14"/>
      <color rgb="FFFF0000"/>
      <name val="Times New Roman"/>
      <charset val="1"/>
    </font>
    <font>
      <sz val="10"/>
      <color rgb="FF0000FF"/>
      <name val="Arial Cyr"/>
      <charset val="1"/>
    </font>
    <font>
      <sz val="10"/>
      <color rgb="FFFF0000"/>
      <name val="Arial Cyr"/>
      <charset val="1"/>
    </font>
    <font>
      <b/>
      <sz val="24"/>
      <name val="Arial Cyr"/>
      <charset val="1"/>
    </font>
    <font>
      <b/>
      <sz val="20"/>
      <name val="Arial Cyr"/>
      <charset val="1"/>
    </font>
  </fonts>
  <fills count="4">
    <fill>
      <patternFill patternType="none"/>
    </fill>
    <fill>
      <patternFill patternType="gray125"/>
    </fill>
    <fill>
      <patternFill patternType="solid">
        <fgColor rgb="FFFFFFFF"/>
        <bgColor rgb="FFFFFFCC"/>
      </patternFill>
    </fill>
    <fill>
      <patternFill patternType="solid">
        <fgColor rgb="FFFFFF00"/>
        <bgColor rgb="FFFFFF00"/>
      </patternFill>
    </fill>
  </fills>
  <borders count="49">
    <border>
      <left/>
      <right/>
      <top/>
      <bottom/>
      <diagonal/>
    </border>
    <border>
      <left style="thin">
        <color rgb="FF2C2C2C"/>
      </left>
      <right style="thin">
        <color rgb="FF2C2C2C"/>
      </right>
      <top style="thin">
        <color rgb="FF2C2C2C"/>
      </top>
      <bottom style="thin">
        <color rgb="FF2C2C2C"/>
      </bottom>
      <diagonal/>
    </border>
    <border>
      <left style="thin">
        <color rgb="FF2C2C2C"/>
      </left>
      <right/>
      <top style="thin">
        <color rgb="FF2C2C2C"/>
      </top>
      <bottom style="thin">
        <color rgb="FF2C2C2C"/>
      </bottom>
      <diagonal/>
    </border>
    <border>
      <left/>
      <right style="thin">
        <color rgb="FF2C2C2C"/>
      </right>
      <top style="thin">
        <color rgb="FF2C2C2C"/>
      </top>
      <bottom style="thin">
        <color rgb="FF2C2C2C"/>
      </bottom>
      <diagonal/>
    </border>
    <border>
      <left/>
      <right/>
      <top/>
      <bottom style="medium">
        <color rgb="FF2C2C2C"/>
      </bottom>
      <diagonal/>
    </border>
    <border>
      <left style="thin">
        <color rgb="FF2C2C2C"/>
      </left>
      <right/>
      <top style="medium">
        <color rgb="FF2C2C2C"/>
      </top>
      <bottom style="medium">
        <color rgb="FF2C2C2C"/>
      </bottom>
      <diagonal/>
    </border>
    <border>
      <left style="medium">
        <color rgb="FF2C2C2C"/>
      </left>
      <right style="medium">
        <color rgb="FF2C2C2C"/>
      </right>
      <top style="medium">
        <color rgb="FF2C2C2C"/>
      </top>
      <bottom style="medium">
        <color rgb="FF2C2C2C"/>
      </bottom>
      <diagonal/>
    </border>
    <border>
      <left style="thin">
        <color rgb="FF2C2C2C"/>
      </left>
      <right style="thin">
        <color rgb="FF2C2C2C"/>
      </right>
      <top style="medium">
        <color rgb="FF2C2C2C"/>
      </top>
      <bottom style="medium">
        <color rgb="FF2C2C2C"/>
      </bottom>
      <diagonal/>
    </border>
    <border>
      <left style="thin">
        <color rgb="FF2C2C2C"/>
      </left>
      <right style="thin">
        <color rgb="FF2C2C2C"/>
      </right>
      <top/>
      <bottom style="thin">
        <color rgb="FF2C2C2C"/>
      </bottom>
      <diagonal/>
    </border>
    <border>
      <left style="thin">
        <color rgb="FF2C2C2C"/>
      </left>
      <right style="thin">
        <color rgb="FF2C2C2C"/>
      </right>
      <top style="thin">
        <color rgb="FF2C2C2C"/>
      </top>
      <bottom style="medium">
        <color rgb="FF2C2C2C"/>
      </bottom>
      <diagonal/>
    </border>
    <border>
      <left style="thin">
        <color rgb="FF2C2C2C"/>
      </left>
      <right style="thin">
        <color rgb="FF2C2C2C"/>
      </right>
      <top/>
      <bottom style="medium">
        <color rgb="FF2C2C2C"/>
      </bottom>
      <diagonal/>
    </border>
    <border>
      <left style="thin">
        <color rgb="FF2C2C2C"/>
      </left>
      <right style="thin">
        <color rgb="FF2C2C2C"/>
      </right>
      <top style="thin">
        <color rgb="FF2C2C2C"/>
      </top>
      <bottom/>
      <diagonal/>
    </border>
    <border>
      <left style="medium">
        <color rgb="FF2C2C2C"/>
      </left>
      <right style="thin">
        <color rgb="FF2C2C2C"/>
      </right>
      <top style="medium">
        <color rgb="FF2C2C2C"/>
      </top>
      <bottom style="thin">
        <color rgb="FF2C2C2C"/>
      </bottom>
      <diagonal/>
    </border>
    <border>
      <left style="thin">
        <color rgb="FF2C2C2C"/>
      </left>
      <right style="thin">
        <color rgb="FF2C2C2C"/>
      </right>
      <top style="medium">
        <color rgb="FF2C2C2C"/>
      </top>
      <bottom style="thin">
        <color rgb="FF2C2C2C"/>
      </bottom>
      <diagonal/>
    </border>
    <border>
      <left style="thin">
        <color rgb="FF2C2C2C"/>
      </left>
      <right style="medium">
        <color rgb="FF2C2C2C"/>
      </right>
      <top style="medium">
        <color rgb="FF2C2C2C"/>
      </top>
      <bottom style="thin">
        <color rgb="FF2C2C2C"/>
      </bottom>
      <diagonal/>
    </border>
    <border>
      <left/>
      <right style="thin">
        <color rgb="FF2C2C2C"/>
      </right>
      <top/>
      <bottom style="thin">
        <color rgb="FF2C2C2C"/>
      </bottom>
      <diagonal/>
    </border>
    <border>
      <left style="medium">
        <color rgb="FF2C2C2C"/>
      </left>
      <right style="thin">
        <color rgb="FF2C2C2C"/>
      </right>
      <top/>
      <bottom style="thin">
        <color rgb="FF2C2C2C"/>
      </bottom>
      <diagonal/>
    </border>
    <border>
      <left style="thin">
        <color rgb="FF2C2C2C"/>
      </left>
      <right style="medium">
        <color rgb="FF2C2C2C"/>
      </right>
      <top/>
      <bottom style="thin">
        <color rgb="FF2C2C2C"/>
      </bottom>
      <diagonal/>
    </border>
    <border>
      <left/>
      <right style="thin">
        <color rgb="FF2C2C2C"/>
      </right>
      <top style="medium">
        <color rgb="FF2C2C2C"/>
      </top>
      <bottom style="thin">
        <color rgb="FF2C2C2C"/>
      </bottom>
      <diagonal/>
    </border>
    <border>
      <left/>
      <right style="medium">
        <color rgb="FF2C2C2C"/>
      </right>
      <top style="medium">
        <color rgb="FF2C2C2C"/>
      </top>
      <bottom/>
      <diagonal/>
    </border>
    <border>
      <left/>
      <right style="thin">
        <color rgb="FF2C2C2C"/>
      </right>
      <top style="thin">
        <color rgb="FF2C2C2C"/>
      </top>
      <bottom style="medium">
        <color rgb="FF2C2C2C"/>
      </bottom>
      <diagonal/>
    </border>
    <border>
      <left style="medium">
        <color rgb="FF2C2C2C"/>
      </left>
      <right style="thin">
        <color rgb="FF2C2C2C"/>
      </right>
      <top style="thin">
        <color rgb="FF2C2C2C"/>
      </top>
      <bottom style="thin">
        <color rgb="FF2C2C2C"/>
      </bottom>
      <diagonal/>
    </border>
    <border>
      <left style="thin">
        <color rgb="FF2C2C2C"/>
      </left>
      <right style="thin">
        <color rgb="FF2C2C2C"/>
      </right>
      <top style="medium">
        <color rgb="FF2C2C2C"/>
      </top>
      <bottom/>
      <diagonal/>
    </border>
    <border>
      <left/>
      <right style="thin">
        <color rgb="FF2C2C2C"/>
      </right>
      <top style="thin">
        <color rgb="FF2C2C2C"/>
      </top>
      <bottom/>
      <diagonal/>
    </border>
    <border>
      <left style="thin">
        <color rgb="FF2C2C2C"/>
      </left>
      <right style="medium">
        <color rgb="FF2C2C2C"/>
      </right>
      <top style="thin">
        <color rgb="FF2C2C2C"/>
      </top>
      <bottom/>
      <diagonal/>
    </border>
    <border>
      <left/>
      <right style="medium">
        <color rgb="FF2C2C2C"/>
      </right>
      <top/>
      <bottom/>
      <diagonal/>
    </border>
    <border>
      <left style="thin">
        <color rgb="FF2C2C2C"/>
      </left>
      <right style="medium">
        <color rgb="FF2C2C2C"/>
      </right>
      <top style="thin">
        <color rgb="FF2C2C2C"/>
      </top>
      <bottom style="thin">
        <color rgb="FF2C2C2C"/>
      </bottom>
      <diagonal/>
    </border>
    <border>
      <left/>
      <right/>
      <top style="thin">
        <color rgb="FF2C2C2C"/>
      </top>
      <bottom style="thin">
        <color rgb="FF2C2C2C"/>
      </bottom>
      <diagonal/>
    </border>
    <border>
      <left style="thin">
        <color rgb="FF2C2C2C"/>
      </left>
      <right style="thin">
        <color rgb="FF2C2C2C"/>
      </right>
      <top/>
      <bottom/>
      <diagonal/>
    </border>
    <border>
      <left style="thin">
        <color rgb="FF2C2C2C"/>
      </left>
      <right style="medium">
        <color rgb="FF2C2C2C"/>
      </right>
      <top/>
      <bottom/>
      <diagonal/>
    </border>
    <border>
      <left/>
      <right/>
      <top style="thin">
        <color rgb="FF2C2C2C"/>
      </top>
      <bottom style="medium">
        <color rgb="FF2C2C2C"/>
      </bottom>
      <diagonal/>
    </border>
    <border>
      <left style="medium">
        <color rgb="FF2C2C2C"/>
      </left>
      <right style="thin">
        <color rgb="FF2C2C2C"/>
      </right>
      <top style="thin">
        <color rgb="FF2C2C2C"/>
      </top>
      <bottom/>
      <diagonal/>
    </border>
    <border>
      <left/>
      <right style="thin">
        <color rgb="FF2C2C2C"/>
      </right>
      <top/>
      <bottom style="medium">
        <color rgb="FF2C2C2C"/>
      </bottom>
      <diagonal/>
    </border>
    <border>
      <left/>
      <right style="medium">
        <color rgb="FF2C2C2C"/>
      </right>
      <top/>
      <bottom style="medium">
        <color rgb="FF2C2C2C"/>
      </bottom>
      <diagonal/>
    </border>
    <border>
      <left/>
      <right style="thin">
        <color rgb="FF2C2C2C"/>
      </right>
      <top/>
      <bottom/>
      <diagonal/>
    </border>
    <border>
      <left style="medium">
        <color rgb="FF2C2C2C"/>
      </left>
      <right style="thin">
        <color rgb="FF2C2C2C"/>
      </right>
      <top style="thin">
        <color rgb="FF2C2C2C"/>
      </top>
      <bottom style="medium">
        <color rgb="FF2C2C2C"/>
      </bottom>
      <diagonal/>
    </border>
    <border>
      <left style="thin">
        <color rgb="FF2C2C2C"/>
      </left>
      <right/>
      <top style="thin">
        <color rgb="FF2C2C2C"/>
      </top>
      <bottom style="medium">
        <color rgb="FF2C2C2C"/>
      </bottom>
      <diagonal/>
    </border>
    <border>
      <left style="medium">
        <color rgb="FF2C2C2C"/>
      </left>
      <right style="medium">
        <color rgb="FF2C2C2C"/>
      </right>
      <top style="thin">
        <color rgb="FF2C2C2C"/>
      </top>
      <bottom style="medium">
        <color rgb="FF2C2C2C"/>
      </bottom>
      <diagonal/>
    </border>
    <border>
      <left style="medium">
        <color rgb="FF2C2C2C"/>
      </left>
      <right style="thick">
        <color rgb="FF2C2C2C"/>
      </right>
      <top style="thin">
        <color rgb="FF2C2C2C"/>
      </top>
      <bottom style="medium">
        <color rgb="FF2C2C2C"/>
      </bottom>
      <diagonal/>
    </border>
    <border>
      <left style="medium">
        <color rgb="FF2C2C2C"/>
      </left>
      <right style="thick">
        <color rgb="FF2C2C2C"/>
      </right>
      <top style="thin">
        <color rgb="FF2C2C2C"/>
      </top>
      <bottom style="thin">
        <color rgb="FF2C2C2C"/>
      </bottom>
      <diagonal/>
    </border>
    <border>
      <left style="thin">
        <color rgb="FF2C2C2C"/>
      </left>
      <right style="medium">
        <color rgb="FF2C2C2C"/>
      </right>
      <top style="thin">
        <color rgb="FF2C2C2C"/>
      </top>
      <bottom style="medium">
        <color rgb="FF2C2C2C"/>
      </bottom>
      <diagonal/>
    </border>
    <border>
      <left style="thin">
        <color rgb="FF2C2C2C"/>
      </left>
      <right style="thin">
        <color rgb="FF2C2C2C"/>
      </right>
      <top style="thick">
        <color rgb="FF2C2C2C"/>
      </top>
      <bottom style="thin">
        <color rgb="FF2C2C2C"/>
      </bottom>
      <diagonal/>
    </border>
    <border>
      <left style="medium">
        <color rgb="FF2C2C2C"/>
      </left>
      <right style="medium">
        <color rgb="FF2C2C2C"/>
      </right>
      <top style="thin">
        <color rgb="FF2C2C2C"/>
      </top>
      <bottom style="thin">
        <color rgb="FF2C2C2C"/>
      </bottom>
      <diagonal/>
    </border>
    <border>
      <left style="medium">
        <color rgb="FF2C2C2C"/>
      </left>
      <right style="thin">
        <color rgb="FF2C2C2C"/>
      </right>
      <top/>
      <bottom/>
      <diagonal/>
    </border>
    <border>
      <left style="thin">
        <color rgb="FF2C2C2C"/>
      </left>
      <right/>
      <top style="medium">
        <color rgb="FF2C2C2C"/>
      </top>
      <bottom style="thin">
        <color rgb="FF2C2C2C"/>
      </bottom>
      <diagonal/>
    </border>
    <border>
      <left style="medium">
        <color rgb="FF2C2C2C"/>
      </left>
      <right style="medium">
        <color rgb="FF2C2C2C"/>
      </right>
      <top style="medium">
        <color rgb="FF2C2C2C"/>
      </top>
      <bottom style="thin">
        <color rgb="FF2C2C2C"/>
      </bottom>
      <diagonal/>
    </border>
    <border>
      <left style="medium">
        <color rgb="FF2C2C2C"/>
      </left>
      <right style="thick">
        <color rgb="FF2C2C2C"/>
      </right>
      <top style="medium">
        <color rgb="FF2C2C2C"/>
      </top>
      <bottom style="thin">
        <color rgb="FF2C2C2C"/>
      </bottom>
      <diagonal/>
    </border>
    <border>
      <left/>
      <right/>
      <top/>
      <bottom style="thin">
        <color rgb="FF2C2C2C"/>
      </bottom>
      <diagonal/>
    </border>
    <border>
      <left style="medium">
        <color rgb="FF2C2C2C"/>
      </left>
      <right style="thin">
        <color rgb="FF2C2C2C"/>
      </right>
      <top style="thin">
        <color rgb="FF2C2C2C"/>
      </top>
      <bottom style="thick">
        <color rgb="FF2C2C2C"/>
      </bottom>
      <diagonal/>
    </border>
  </borders>
  <cellStyleXfs count="1">
    <xf numFmtId="0" fontId="0" fillId="0" borderId="0"/>
  </cellStyleXfs>
  <cellXfs count="379">
    <xf numFmtId="0" fontId="0" fillId="0" borderId="0" xfId="0"/>
    <xf numFmtId="0" fontId="1" fillId="0" borderId="1" xfId="0" applyFont="1" applyBorder="1" applyAlignment="1" applyProtection="1">
      <alignment horizontal="center" vertical="center"/>
    </xf>
    <xf numFmtId="0" fontId="1" fillId="0" borderId="0" xfId="0" applyFont="1" applyAlignment="1" applyProtection="1">
      <alignment horizontal="left" vertical="center" wrapText="1"/>
    </xf>
    <xf numFmtId="0" fontId="2" fillId="0" borderId="0" xfId="0" applyFont="1" applyAlignment="1" applyProtection="1">
      <alignment horizontal="center" vertical="center"/>
    </xf>
    <xf numFmtId="0" fontId="3" fillId="0" borderId="0" xfId="0" applyFont="1" applyAlignment="1" applyProtection="1">
      <alignment horizontal="left" vertical="center"/>
    </xf>
    <xf numFmtId="0" fontId="4" fillId="0" borderId="0" xfId="0" applyFont="1" applyAlignment="1" applyProtection="1">
      <alignment horizontal="center" vertical="center"/>
    </xf>
    <xf numFmtId="0" fontId="1" fillId="0" borderId="0" xfId="0" applyFont="1" applyAlignment="1" applyProtection="1">
      <alignment horizontal="center" vertical="center"/>
    </xf>
    <xf numFmtId="49" fontId="5" fillId="0" borderId="0" xfId="0" applyNumberFormat="1" applyFont="1" applyAlignment="1" applyProtection="1">
      <alignment horizontal="center"/>
    </xf>
    <xf numFmtId="0" fontId="6" fillId="0" borderId="0" xfId="0" applyFont="1" applyAlignment="1" applyProtection="1">
      <alignment horizontal="center" vertical="center"/>
    </xf>
    <xf numFmtId="0" fontId="7" fillId="0" borderId="0" xfId="0" applyFont="1" applyAlignment="1" applyProtection="1">
      <alignment horizontal="center" vertical="center" wrapText="1"/>
    </xf>
    <xf numFmtId="0" fontId="8" fillId="0" borderId="0" xfId="0" applyFont="1" applyAlignment="1" applyProtection="1">
      <alignment horizontal="center" vertical="center"/>
    </xf>
    <xf numFmtId="0" fontId="10" fillId="0" borderId="1" xfId="0" applyFont="1" applyBorder="1" applyAlignment="1" applyProtection="1"/>
    <xf numFmtId="0" fontId="11" fillId="0" borderId="1" xfId="0" applyFont="1" applyBorder="1" applyAlignment="1" applyProtection="1"/>
    <xf numFmtId="0" fontId="12" fillId="0" borderId="1" xfId="0" applyFont="1" applyBorder="1" applyAlignment="1" applyProtection="1">
      <alignment horizontal="center" vertical="center" textRotation="90" wrapText="1"/>
    </xf>
    <xf numFmtId="0" fontId="15" fillId="0" borderId="0" xfId="0" applyFont="1" applyAlignment="1" applyProtection="1">
      <alignment horizontal="center" vertical="center"/>
    </xf>
    <xf numFmtId="0" fontId="14" fillId="0" borderId="0" xfId="0" applyFont="1" applyAlignment="1" applyProtection="1">
      <alignment horizontal="center"/>
    </xf>
    <xf numFmtId="14" fontId="1" fillId="0" borderId="2" xfId="0" applyNumberFormat="1" applyFont="1" applyBorder="1" applyAlignment="1" applyProtection="1"/>
    <xf numFmtId="14" fontId="1" fillId="0" borderId="3" xfId="0" applyNumberFormat="1" applyFont="1" applyBorder="1" applyAlignment="1" applyProtection="1"/>
    <xf numFmtId="0" fontId="1" fillId="0" borderId="4" xfId="0" applyFont="1" applyBorder="1" applyAlignment="1" applyProtection="1">
      <alignment horizontal="center" vertical="center"/>
    </xf>
    <xf numFmtId="0" fontId="1" fillId="0" borderId="4" xfId="0" applyFont="1" applyBorder="1" applyAlignment="1" applyProtection="1">
      <alignment horizontal="left" vertical="center" wrapText="1"/>
    </xf>
    <xf numFmtId="0" fontId="2" fillId="0" borderId="4" xfId="0" applyFont="1" applyBorder="1" applyAlignment="1" applyProtection="1">
      <alignment horizontal="center" vertical="center"/>
    </xf>
    <xf numFmtId="0" fontId="1" fillId="0" borderId="4" xfId="0" applyFont="1" applyBorder="1" applyAlignment="1" applyProtection="1"/>
    <xf numFmtId="0" fontId="2" fillId="0" borderId="1" xfId="0" applyFont="1" applyBorder="1" applyAlignment="1" applyProtection="1">
      <alignment horizontal="center" vertical="center" wrapText="1"/>
    </xf>
    <xf numFmtId="0" fontId="12" fillId="0" borderId="8" xfId="0" applyFont="1" applyBorder="1" applyAlignment="1" applyProtection="1">
      <alignment horizontal="center" vertical="center" wrapText="1"/>
    </xf>
    <xf numFmtId="0" fontId="12" fillId="0" borderId="0" xfId="0" applyFont="1" applyAlignment="1" applyProtection="1">
      <alignment horizontal="center" vertical="center" wrapText="1"/>
    </xf>
    <xf numFmtId="0" fontId="12" fillId="0" borderId="1" xfId="0" applyFont="1" applyBorder="1" applyAlignment="1" applyProtection="1">
      <alignment horizontal="center" vertical="center" wrapText="1"/>
    </xf>
    <xf numFmtId="0" fontId="24" fillId="0" borderId="9" xfId="0" applyFont="1" applyBorder="1" applyAlignment="1" applyProtection="1">
      <alignment horizontal="center" vertical="center" wrapText="1"/>
    </xf>
    <xf numFmtId="0" fontId="30" fillId="0" borderId="9" xfId="0" applyFont="1" applyBorder="1" applyAlignment="1" applyProtection="1">
      <alignment horizontal="center" vertical="center" wrapText="1"/>
    </xf>
    <xf numFmtId="0" fontId="30" fillId="0" borderId="10" xfId="0" applyFont="1" applyBorder="1" applyAlignment="1" applyProtection="1">
      <alignment horizontal="center" vertical="center" wrapText="1"/>
    </xf>
    <xf numFmtId="0" fontId="24" fillId="0" borderId="11"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31" fillId="0" borderId="12" xfId="0" applyFont="1" applyBorder="1" applyAlignment="1" applyProtection="1">
      <alignment horizontal="center" vertical="center"/>
    </xf>
    <xf numFmtId="0" fontId="32" fillId="0" borderId="13" xfId="0" applyFont="1" applyBorder="1" applyAlignment="1" applyProtection="1">
      <alignment horizontal="left" vertical="center" wrapText="1"/>
    </xf>
    <xf numFmtId="0" fontId="33" fillId="0" borderId="13" xfId="0" applyFont="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4" fillId="0" borderId="13" xfId="0" applyFont="1" applyBorder="1" applyAlignment="1" applyProtection="1">
      <alignment horizontal="center" vertical="center"/>
    </xf>
    <xf numFmtId="164" fontId="34" fillId="0" borderId="13" xfId="0" applyNumberFormat="1" applyFont="1" applyBorder="1" applyAlignment="1" applyProtection="1">
      <alignment horizontal="center" vertical="center"/>
    </xf>
    <xf numFmtId="16" fontId="35" fillId="2" borderId="11" xfId="0" applyNumberFormat="1" applyFont="1" applyFill="1" applyBorder="1" applyAlignment="1" applyProtection="1">
      <alignment horizontal="center" vertical="center" wrapText="1"/>
    </xf>
    <xf numFmtId="0" fontId="35" fillId="0" borderId="13" xfId="0" applyFont="1" applyBorder="1" applyAlignment="1" applyProtection="1">
      <alignment horizontal="center" vertical="center" wrapText="1"/>
    </xf>
    <xf numFmtId="164" fontId="34" fillId="2" borderId="8" xfId="0" applyNumberFormat="1" applyFont="1" applyFill="1" applyBorder="1" applyAlignment="1" applyProtection="1">
      <alignment horizontal="center" vertical="center"/>
    </xf>
    <xf numFmtId="0" fontId="36" fillId="0" borderId="13" xfId="0" applyFont="1" applyBorder="1" applyAlignment="1" applyProtection="1">
      <alignment horizontal="center" vertical="center"/>
    </xf>
    <xf numFmtId="0" fontId="37" fillId="0" borderId="13" xfId="0" applyFont="1" applyBorder="1" applyAlignment="1" applyProtection="1">
      <alignment horizontal="center" vertical="center"/>
    </xf>
    <xf numFmtId="164" fontId="38" fillId="2" borderId="13" xfId="0" applyNumberFormat="1" applyFont="1" applyFill="1" applyBorder="1" applyAlignment="1" applyProtection="1">
      <alignment horizontal="center" vertical="center"/>
    </xf>
    <xf numFmtId="0" fontId="39" fillId="2" borderId="13" xfId="0" applyFont="1" applyFill="1" applyBorder="1" applyAlignment="1" applyProtection="1">
      <alignment horizontal="center" vertical="center" wrapText="1"/>
    </xf>
    <xf numFmtId="0" fontId="41" fillId="2" borderId="13" xfId="0" applyFont="1" applyFill="1" applyBorder="1" applyAlignment="1" applyProtection="1">
      <alignment horizontal="center" vertical="center" wrapText="1"/>
    </xf>
    <xf numFmtId="0" fontId="41" fillId="2" borderId="13" xfId="0" applyFont="1" applyFill="1" applyBorder="1" applyAlignment="1" applyProtection="1">
      <alignment horizontal="center" vertical="center"/>
    </xf>
    <xf numFmtId="0" fontId="42" fillId="2" borderId="13" xfId="0" applyFont="1" applyFill="1" applyBorder="1" applyAlignment="1" applyProtection="1">
      <alignment horizontal="center" vertical="center"/>
    </xf>
    <xf numFmtId="0" fontId="43" fillId="2" borderId="13" xfId="0" applyFont="1" applyFill="1" applyBorder="1" applyAlignment="1" applyProtection="1">
      <alignment horizontal="center" vertical="center"/>
    </xf>
    <xf numFmtId="0" fontId="42" fillId="2" borderId="14" xfId="0" applyFont="1" applyFill="1" applyBorder="1" applyAlignment="1" applyProtection="1">
      <alignment horizontal="center" vertical="center"/>
    </xf>
    <xf numFmtId="0" fontId="4" fillId="0" borderId="15" xfId="0" applyFont="1" applyBorder="1" applyAlignment="1" applyProtection="1">
      <alignment horizontal="center" vertical="center"/>
    </xf>
    <xf numFmtId="0" fontId="4" fillId="0" borderId="8" xfId="0" applyFont="1" applyBorder="1" applyAlignment="1" applyProtection="1">
      <alignment horizontal="center" vertical="center"/>
    </xf>
    <xf numFmtId="0" fontId="2" fillId="0" borderId="8" xfId="0" applyFont="1" applyBorder="1" applyAlignment="1" applyProtection="1">
      <alignment vertical="center"/>
    </xf>
    <xf numFmtId="0" fontId="1" fillId="0" borderId="8" xfId="0" applyFont="1" applyBorder="1" applyAlignment="1" applyProtection="1">
      <alignment vertical="center"/>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44" fillId="0" borderId="8" xfId="0" applyFont="1" applyBorder="1" applyAlignment="1" applyProtection="1">
      <alignment horizontal="center" vertical="center" wrapText="1"/>
    </xf>
    <xf numFmtId="49" fontId="45" fillId="0" borderId="8" xfId="0" applyNumberFormat="1" applyFont="1" applyBorder="1" applyAlignment="1" applyProtection="1">
      <alignment horizontal="center" vertical="center" wrapText="1"/>
    </xf>
    <xf numFmtId="0" fontId="46" fillId="0" borderId="8" xfId="0" applyFont="1" applyBorder="1" applyAlignment="1" applyProtection="1">
      <alignment horizontal="center" vertical="center" wrapText="1"/>
    </xf>
    <xf numFmtId="0" fontId="47" fillId="0" borderId="8" xfId="0" applyFont="1" applyBorder="1" applyAlignment="1" applyProtection="1">
      <alignment horizontal="center" vertical="center"/>
    </xf>
    <xf numFmtId="0" fontId="10" fillId="0" borderId="1" xfId="0" applyFont="1" applyBorder="1" applyAlignment="1" applyProtection="1">
      <alignment horizontal="center" vertical="center"/>
    </xf>
    <xf numFmtId="0" fontId="48" fillId="0" borderId="1" xfId="0" applyFont="1" applyBorder="1" applyAlignment="1" applyProtection="1">
      <alignment horizontal="center" vertical="center"/>
    </xf>
    <xf numFmtId="0" fontId="48" fillId="0" borderId="0" xfId="0" applyFont="1" applyAlignment="1" applyProtection="1">
      <alignment horizontal="center" vertical="center"/>
    </xf>
    <xf numFmtId="0" fontId="49" fillId="0" borderId="0" xfId="0" applyFont="1" applyAlignment="1" applyProtection="1">
      <alignment horizontal="center" vertical="center"/>
    </xf>
    <xf numFmtId="0" fontId="31" fillId="0" borderId="16" xfId="0" applyFont="1" applyBorder="1" applyAlignment="1" applyProtection="1">
      <alignment horizontal="center" vertical="center"/>
    </xf>
    <xf numFmtId="0" fontId="33" fillId="0" borderId="8" xfId="0" applyFont="1" applyBorder="1" applyAlignment="1" applyProtection="1">
      <alignment horizontal="left" vertical="center" wrapText="1"/>
    </xf>
    <xf numFmtId="0" fontId="33" fillId="0" borderId="8" xfId="0" applyFont="1" applyBorder="1" applyAlignment="1" applyProtection="1">
      <alignment horizontal="center" vertical="center" wrapText="1"/>
    </xf>
    <xf numFmtId="0" fontId="50" fillId="0" borderId="8" xfId="0" applyFont="1" applyBorder="1" applyAlignment="1" applyProtection="1">
      <alignment horizontal="center" vertical="center"/>
    </xf>
    <xf numFmtId="164" fontId="34" fillId="0" borderId="8" xfId="0" applyNumberFormat="1" applyFont="1" applyBorder="1" applyAlignment="1" applyProtection="1">
      <alignment horizontal="center" vertical="center"/>
    </xf>
    <xf numFmtId="16" fontId="35" fillId="0" borderId="1" xfId="0" applyNumberFormat="1" applyFont="1" applyBorder="1" applyAlignment="1" applyProtection="1">
      <alignment horizontal="center" vertical="center" wrapText="1"/>
    </xf>
    <xf numFmtId="0" fontId="35" fillId="0" borderId="8" xfId="0" applyFont="1" applyBorder="1" applyAlignment="1" applyProtection="1">
      <alignment horizontal="center" vertical="center" wrapText="1"/>
    </xf>
    <xf numFmtId="0" fontId="36" fillId="0" borderId="8" xfId="0" applyFont="1" applyBorder="1" applyAlignment="1" applyProtection="1">
      <alignment horizontal="center" vertical="center"/>
    </xf>
    <xf numFmtId="0" fontId="37" fillId="0" borderId="8" xfId="0" applyFont="1" applyBorder="1" applyAlignment="1" applyProtection="1">
      <alignment horizontal="center" vertical="center"/>
    </xf>
    <xf numFmtId="164" fontId="38" fillId="2" borderId="8" xfId="0" applyNumberFormat="1" applyFont="1" applyFill="1" applyBorder="1" applyAlignment="1" applyProtection="1">
      <alignment horizontal="center" vertical="center"/>
    </xf>
    <xf numFmtId="0" fontId="39" fillId="2" borderId="8" xfId="0" applyFont="1" applyFill="1" applyBorder="1" applyAlignment="1" applyProtection="1">
      <alignment horizontal="center" vertical="center" wrapText="1"/>
    </xf>
    <xf numFmtId="0" fontId="41" fillId="2" borderId="8" xfId="0" applyFont="1" applyFill="1" applyBorder="1" applyAlignment="1" applyProtection="1">
      <alignment horizontal="center" vertical="center" wrapText="1"/>
    </xf>
    <xf numFmtId="0" fontId="41" fillId="2" borderId="8" xfId="0" applyFont="1" applyFill="1" applyBorder="1" applyAlignment="1" applyProtection="1">
      <alignment horizontal="center" vertical="center"/>
    </xf>
    <xf numFmtId="0" fontId="42" fillId="2" borderId="8" xfId="0" applyFont="1" applyFill="1" applyBorder="1" applyAlignment="1" applyProtection="1">
      <alignment horizontal="center" vertical="center"/>
    </xf>
    <xf numFmtId="0" fontId="43" fillId="2" borderId="8" xfId="0" applyFont="1" applyFill="1" applyBorder="1" applyAlignment="1" applyProtection="1">
      <alignment horizontal="center" vertical="center"/>
    </xf>
    <xf numFmtId="0" fontId="42" fillId="2" borderId="17" xfId="0" applyFont="1" applyFill="1" applyBorder="1" applyAlignment="1" applyProtection="1">
      <alignment horizontal="center" vertical="center"/>
    </xf>
    <xf numFmtId="0" fontId="4" fillId="0" borderId="18" xfId="0" applyFont="1" applyBorder="1" applyAlignment="1" applyProtection="1">
      <alignment vertical="center"/>
    </xf>
    <xf numFmtId="0" fontId="4" fillId="0" borderId="19" xfId="0" applyFont="1" applyBorder="1" applyAlignment="1" applyProtection="1">
      <alignment vertical="center"/>
    </xf>
    <xf numFmtId="0" fontId="2" fillId="0" borderId="20" xfId="0" applyFont="1" applyBorder="1" applyAlignment="1" applyProtection="1">
      <alignment vertical="center"/>
    </xf>
    <xf numFmtId="0" fontId="2" fillId="0" borderId="9" xfId="0" applyFont="1" applyBorder="1" applyAlignment="1" applyProtection="1">
      <alignment vertical="center"/>
    </xf>
    <xf numFmtId="0" fontId="1" fillId="0" borderId="1" xfId="0" applyFont="1" applyBorder="1" applyAlignment="1" applyProtection="1">
      <alignment vertical="center"/>
    </xf>
    <xf numFmtId="0" fontId="1" fillId="0" borderId="1" xfId="0" applyFont="1" applyBorder="1" applyAlignment="1" applyProtection="1">
      <alignment horizontal="center" vertical="center" wrapText="1"/>
    </xf>
    <xf numFmtId="0" fontId="44" fillId="0" borderId="1" xfId="0" applyFont="1" applyBorder="1" applyAlignment="1" applyProtection="1">
      <alignment horizontal="center" vertical="center" wrapText="1"/>
    </xf>
    <xf numFmtId="49" fontId="46" fillId="0" borderId="1" xfId="0" applyNumberFormat="1" applyFont="1" applyBorder="1" applyAlignment="1" applyProtection="1">
      <alignment horizontal="center" vertical="center" wrapText="1"/>
    </xf>
    <xf numFmtId="49" fontId="51" fillId="0" borderId="1" xfId="0" applyNumberFormat="1" applyFont="1" applyBorder="1" applyAlignment="1" applyProtection="1">
      <alignment horizontal="center" vertical="center" wrapText="1"/>
    </xf>
    <xf numFmtId="0" fontId="8" fillId="0" borderId="1" xfId="0" applyFont="1" applyBorder="1" applyAlignment="1" applyProtection="1">
      <alignment horizontal="center" vertical="center"/>
    </xf>
    <xf numFmtId="0" fontId="31" fillId="0" borderId="21" xfId="0" applyFont="1" applyBorder="1" applyAlignment="1" applyProtection="1">
      <alignment horizontal="center" vertical="center"/>
    </xf>
    <xf numFmtId="0" fontId="33" fillId="0" borderId="11" xfId="0" applyFont="1" applyBorder="1" applyAlignment="1" applyProtection="1">
      <alignment horizontal="left" vertical="center" wrapText="1"/>
    </xf>
    <xf numFmtId="0" fontId="33" fillId="0" borderId="1" xfId="0" applyFont="1" applyBorder="1" applyAlignment="1" applyProtection="1">
      <alignment horizontal="center" vertical="center" wrapText="1"/>
    </xf>
    <xf numFmtId="0" fontId="31" fillId="2" borderId="11" xfId="0" applyFont="1" applyFill="1" applyBorder="1" applyAlignment="1" applyProtection="1">
      <alignment horizontal="center" vertical="center" wrapText="1"/>
    </xf>
    <xf numFmtId="164" fontId="34" fillId="2" borderId="11" xfId="0" applyNumberFormat="1" applyFont="1" applyFill="1" applyBorder="1" applyAlignment="1" applyProtection="1">
      <alignment horizontal="center" vertical="center" wrapText="1"/>
    </xf>
    <xf numFmtId="0" fontId="35" fillId="0" borderId="11" xfId="0" applyFont="1" applyBorder="1" applyAlignment="1" applyProtection="1">
      <alignment horizontal="center" vertical="center" wrapText="1"/>
    </xf>
    <xf numFmtId="0" fontId="36" fillId="0" borderId="1" xfId="0" applyFont="1" applyBorder="1" applyAlignment="1" applyProtection="1">
      <alignment horizontal="center" vertical="center"/>
    </xf>
    <xf numFmtId="0" fontId="36" fillId="0" borderId="11" xfId="0" applyFont="1" applyBorder="1" applyAlignment="1" applyProtection="1">
      <alignment horizontal="center" vertical="center"/>
    </xf>
    <xf numFmtId="0" fontId="37" fillId="0" borderId="11" xfId="0" applyFont="1" applyBorder="1" applyAlignment="1" applyProtection="1">
      <alignment horizontal="center" vertical="center"/>
    </xf>
    <xf numFmtId="0" fontId="4" fillId="0" borderId="11" xfId="0" applyFont="1" applyBorder="1" applyAlignment="1" applyProtection="1">
      <alignment horizontal="center" vertical="center"/>
    </xf>
    <xf numFmtId="164" fontId="38" fillId="2" borderId="11" xfId="0" applyNumberFormat="1" applyFont="1" applyFill="1" applyBorder="1" applyAlignment="1" applyProtection="1">
      <alignment horizontal="center" vertical="center"/>
    </xf>
    <xf numFmtId="0" fontId="39" fillId="2" borderId="1" xfId="0" applyFont="1" applyFill="1" applyBorder="1" applyAlignment="1" applyProtection="1">
      <alignment horizontal="center" vertical="center" wrapText="1"/>
    </xf>
    <xf numFmtId="0" fontId="39" fillId="2" borderId="11" xfId="0" applyFont="1" applyFill="1" applyBorder="1" applyAlignment="1" applyProtection="1">
      <alignment horizontal="center" vertical="center" wrapText="1"/>
    </xf>
    <xf numFmtId="0" fontId="39" fillId="2" borderId="22" xfId="0" applyFont="1" applyFill="1" applyBorder="1" applyAlignment="1" applyProtection="1">
      <alignment horizontal="center" vertical="center" wrapText="1"/>
    </xf>
    <xf numFmtId="0" fontId="41" fillId="2" borderId="23" xfId="0" applyFont="1" applyFill="1" applyBorder="1" applyAlignment="1" applyProtection="1">
      <alignment horizontal="center" vertical="center" wrapText="1"/>
    </xf>
    <xf numFmtId="0" fontId="41" fillId="2" borderId="11" xfId="0" applyFont="1" applyFill="1" applyBorder="1" applyAlignment="1" applyProtection="1">
      <alignment horizontal="center" vertical="center"/>
    </xf>
    <xf numFmtId="0" fontId="42" fillId="2" borderId="11" xfId="0" applyFont="1" applyFill="1" applyBorder="1" applyAlignment="1" applyProtection="1">
      <alignment horizontal="center" vertical="center"/>
    </xf>
    <xf numFmtId="0" fontId="43" fillId="2" borderId="11" xfId="0" applyFont="1" applyFill="1" applyBorder="1" applyAlignment="1" applyProtection="1">
      <alignment horizontal="center" vertical="center"/>
    </xf>
    <xf numFmtId="0" fontId="39" fillId="2" borderId="23" xfId="0" applyFont="1" applyFill="1" applyBorder="1" applyAlignment="1" applyProtection="1">
      <alignment horizontal="center" vertical="center" wrapText="1"/>
    </xf>
    <xf numFmtId="0" fontId="42" fillId="2" borderId="24" xfId="0" applyFont="1" applyFill="1" applyBorder="1" applyAlignment="1" applyProtection="1">
      <alignment horizontal="center" vertical="center"/>
    </xf>
    <xf numFmtId="0" fontId="4" fillId="0" borderId="15" xfId="0" applyFont="1" applyBorder="1" applyAlignment="1" applyProtection="1">
      <alignment vertical="center"/>
    </xf>
    <xf numFmtId="0" fontId="4" fillId="0" borderId="25" xfId="0" applyFont="1" applyBorder="1" applyAlignment="1" applyProtection="1">
      <alignment vertical="center"/>
    </xf>
    <xf numFmtId="0" fontId="1" fillId="0" borderId="1" xfId="0" applyFont="1" applyBorder="1" applyAlignment="1" applyProtection="1">
      <alignment horizontal="center"/>
    </xf>
    <xf numFmtId="0" fontId="52" fillId="0" borderId="8" xfId="0" applyFont="1" applyBorder="1" applyAlignment="1" applyProtection="1">
      <alignment horizontal="center" vertical="center" wrapText="1"/>
    </xf>
    <xf numFmtId="0" fontId="2" fillId="0" borderId="1" xfId="0" applyFont="1" applyBorder="1" applyAlignment="1" applyProtection="1">
      <alignment horizontal="center" vertical="center"/>
    </xf>
    <xf numFmtId="0" fontId="50" fillId="0" borderId="8" xfId="0" applyFont="1" applyBorder="1" applyAlignment="1" applyProtection="1">
      <alignment horizontal="center" vertical="center" wrapText="1"/>
    </xf>
    <xf numFmtId="0" fontId="33" fillId="0" borderId="1" xfId="0" applyFont="1" applyBorder="1" applyAlignment="1" applyProtection="1">
      <alignment horizontal="left" vertical="center" wrapText="1"/>
    </xf>
    <xf numFmtId="0" fontId="53"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xf>
    <xf numFmtId="164" fontId="34" fillId="2" borderId="1" xfId="0" applyNumberFormat="1" applyFont="1" applyFill="1" applyBorder="1" applyAlignment="1" applyProtection="1">
      <alignment horizontal="center" vertical="center"/>
    </xf>
    <xf numFmtId="0" fontId="35" fillId="0" borderId="1" xfId="0" applyFont="1" applyBorder="1" applyAlignment="1" applyProtection="1">
      <alignment horizontal="center" vertical="center" wrapText="1"/>
    </xf>
    <xf numFmtId="0" fontId="37" fillId="0" borderId="1" xfId="0" applyFont="1" applyBorder="1" applyAlignment="1" applyProtection="1">
      <alignment horizontal="center" vertical="center"/>
    </xf>
    <xf numFmtId="164" fontId="38" fillId="2" borderId="1" xfId="0" applyNumberFormat="1" applyFont="1" applyFill="1" applyBorder="1" applyAlignment="1" applyProtection="1">
      <alignment horizontal="center" vertical="center"/>
    </xf>
    <xf numFmtId="0" fontId="41" fillId="2" borderId="1" xfId="0" applyFont="1" applyFill="1" applyBorder="1" applyAlignment="1" applyProtection="1">
      <alignment horizontal="center" vertical="center" wrapText="1"/>
    </xf>
    <xf numFmtId="0" fontId="41" fillId="2" borderId="1" xfId="0" applyFont="1" applyFill="1" applyBorder="1" applyAlignment="1" applyProtection="1">
      <alignment horizontal="center" vertical="center"/>
    </xf>
    <xf numFmtId="0" fontId="42" fillId="2" borderId="1" xfId="0" applyFont="1" applyFill="1" applyBorder="1" applyAlignment="1" applyProtection="1">
      <alignment horizontal="center" vertical="center"/>
    </xf>
    <xf numFmtId="0" fontId="43" fillId="2" borderId="1" xfId="0" applyFont="1" applyFill="1" applyBorder="1" applyAlignment="1" applyProtection="1">
      <alignment horizontal="center" vertical="center"/>
    </xf>
    <xf numFmtId="0" fontId="42" fillId="2" borderId="26" xfId="0" applyFont="1" applyFill="1" applyBorder="1" applyAlignment="1" applyProtection="1">
      <alignment horizontal="center" vertical="center"/>
    </xf>
    <xf numFmtId="0" fontId="48" fillId="0" borderId="27" xfId="0" applyFont="1" applyBorder="1" applyAlignment="1" applyProtection="1">
      <alignment horizontal="center" vertical="center"/>
    </xf>
    <xf numFmtId="0" fontId="49" fillId="0" borderId="27" xfId="0" applyFont="1" applyBorder="1" applyAlignment="1" applyProtection="1">
      <alignment horizontal="center" vertical="center"/>
    </xf>
    <xf numFmtId="0" fontId="1" fillId="0" borderId="27" xfId="0" applyFont="1" applyBorder="1" applyAlignment="1" applyProtection="1"/>
    <xf numFmtId="0" fontId="32" fillId="0" borderId="1" xfId="0" applyFont="1" applyBorder="1" applyAlignment="1" applyProtection="1">
      <alignment horizontal="center" vertical="center" wrapText="1"/>
    </xf>
    <xf numFmtId="164" fontId="34" fillId="2" borderId="11" xfId="0" applyNumberFormat="1" applyFont="1" applyFill="1" applyBorder="1" applyAlignment="1" applyProtection="1">
      <alignment horizontal="center" vertical="center"/>
    </xf>
    <xf numFmtId="0" fontId="35" fillId="0" borderId="28" xfId="0" applyFont="1" applyBorder="1" applyAlignment="1" applyProtection="1">
      <alignment horizontal="center" vertical="center" wrapText="1"/>
    </xf>
    <xf numFmtId="0" fontId="36" fillId="0" borderId="28" xfId="0" applyFont="1" applyBorder="1" applyAlignment="1" applyProtection="1">
      <alignment horizontal="center" vertical="center"/>
    </xf>
    <xf numFmtId="0" fontId="37" fillId="0" borderId="28" xfId="0" applyFont="1" applyBorder="1" applyAlignment="1" applyProtection="1">
      <alignment horizontal="center" vertical="center"/>
    </xf>
    <xf numFmtId="0" fontId="4" fillId="0" borderId="28" xfId="0" applyFont="1" applyBorder="1" applyAlignment="1" applyProtection="1">
      <alignment horizontal="center" vertical="center"/>
    </xf>
    <xf numFmtId="0" fontId="39" fillId="2" borderId="28" xfId="0" applyFont="1" applyFill="1" applyBorder="1" applyAlignment="1" applyProtection="1">
      <alignment horizontal="center" vertical="center" wrapText="1"/>
    </xf>
    <xf numFmtId="0" fontId="41" fillId="2" borderId="28" xfId="0" applyFont="1" applyFill="1" applyBorder="1" applyAlignment="1" applyProtection="1">
      <alignment horizontal="center" vertical="center" wrapText="1"/>
    </xf>
    <xf numFmtId="0" fontId="41" fillId="2" borderId="28" xfId="0" applyFont="1" applyFill="1" applyBorder="1" applyAlignment="1" applyProtection="1">
      <alignment horizontal="center" vertical="center"/>
    </xf>
    <xf numFmtId="0" fontId="42" fillId="2" borderId="28" xfId="0" applyFont="1" applyFill="1" applyBorder="1" applyAlignment="1" applyProtection="1">
      <alignment horizontal="center" vertical="center"/>
    </xf>
    <xf numFmtId="0" fontId="43" fillId="2" borderId="28" xfId="0" applyFont="1" applyFill="1" applyBorder="1" applyAlignment="1" applyProtection="1">
      <alignment horizontal="center" vertical="center"/>
    </xf>
    <xf numFmtId="164" fontId="38" fillId="2" borderId="28" xfId="0" applyNumberFormat="1" applyFont="1" applyFill="1" applyBorder="1" applyAlignment="1" applyProtection="1">
      <alignment horizontal="center" vertical="center"/>
    </xf>
    <xf numFmtId="0" fontId="42" fillId="2" borderId="29" xfId="0" applyFont="1" applyFill="1" applyBorder="1" applyAlignment="1" applyProtection="1">
      <alignment horizontal="center" vertical="center"/>
    </xf>
    <xf numFmtId="0" fontId="48" fillId="0" borderId="30" xfId="0" applyFont="1" applyBorder="1" applyAlignment="1" applyProtection="1">
      <alignment horizontal="center" vertical="center"/>
    </xf>
    <xf numFmtId="0" fontId="49" fillId="0" borderId="30" xfId="0" applyFont="1" applyBorder="1" applyAlignment="1" applyProtection="1">
      <alignment horizontal="center" vertical="center"/>
    </xf>
    <xf numFmtId="0" fontId="1" fillId="0" borderId="30" xfId="0" applyFont="1" applyBorder="1" applyAlignment="1" applyProtection="1"/>
    <xf numFmtId="0" fontId="31" fillId="0" borderId="31" xfId="0" applyFont="1" applyBorder="1" applyAlignment="1" applyProtection="1">
      <alignment horizontal="center" vertical="center"/>
    </xf>
    <xf numFmtId="0" fontId="33" fillId="0" borderId="11" xfId="0" applyFont="1" applyBorder="1" applyAlignment="1" applyProtection="1">
      <alignment horizontal="center" vertical="center" wrapText="1"/>
    </xf>
    <xf numFmtId="0" fontId="4" fillId="0" borderId="32" xfId="0" applyFont="1" applyBorder="1" applyAlignment="1" applyProtection="1">
      <alignment vertical="center"/>
    </xf>
    <xf numFmtId="0" fontId="4" fillId="0" borderId="33" xfId="0" applyFont="1" applyBorder="1" applyAlignment="1" applyProtection="1">
      <alignment vertical="center"/>
    </xf>
    <xf numFmtId="164" fontId="34" fillId="0" borderId="1" xfId="0" applyNumberFormat="1" applyFont="1" applyBorder="1" applyAlignment="1" applyProtection="1">
      <alignment horizontal="center" vertical="center"/>
    </xf>
    <xf numFmtId="0" fontId="4" fillId="0" borderId="34" xfId="0" applyFont="1" applyBorder="1" applyAlignment="1" applyProtection="1">
      <alignment horizontal="center" vertical="center"/>
    </xf>
    <xf numFmtId="0" fontId="1" fillId="0" borderId="11" xfId="0" applyFont="1" applyBorder="1" applyAlignment="1" applyProtection="1">
      <alignment vertical="center"/>
    </xf>
    <xf numFmtId="0" fontId="1" fillId="0" borderId="11" xfId="0" applyFont="1" applyBorder="1" applyAlignment="1" applyProtection="1">
      <alignment horizontal="center"/>
    </xf>
    <xf numFmtId="0" fontId="1" fillId="0" borderId="28" xfId="0" applyFont="1" applyBorder="1" applyAlignment="1" applyProtection="1">
      <alignment horizontal="center" vertical="center" wrapText="1"/>
    </xf>
    <xf numFmtId="0" fontId="44" fillId="0" borderId="11" xfId="0" applyFont="1" applyBorder="1" applyAlignment="1" applyProtection="1">
      <alignment horizontal="center" vertical="center" wrapText="1"/>
    </xf>
    <xf numFmtId="49" fontId="44" fillId="0" borderId="11" xfId="0" applyNumberFormat="1" applyFont="1" applyBorder="1" applyAlignment="1" applyProtection="1">
      <alignment horizontal="center" vertical="center" wrapText="1"/>
    </xf>
    <xf numFmtId="0" fontId="54" fillId="0" borderId="11" xfId="0" applyFont="1" applyBorder="1" applyAlignment="1" applyProtection="1">
      <alignment horizontal="center" vertical="center" wrapText="1"/>
    </xf>
    <xf numFmtId="0" fontId="55" fillId="0" borderId="11" xfId="0" applyFont="1" applyBorder="1" applyAlignment="1" applyProtection="1">
      <alignment horizontal="center" vertical="center"/>
    </xf>
    <xf numFmtId="0" fontId="50" fillId="0" borderId="11" xfId="0" applyFont="1" applyBorder="1" applyAlignment="1" applyProtection="1">
      <alignment horizontal="center" vertical="center" wrapText="1"/>
    </xf>
    <xf numFmtId="0" fontId="56" fillId="0" borderId="35" xfId="0" applyFont="1" applyBorder="1" applyAlignment="1" applyProtection="1">
      <alignment horizontal="center" vertical="center"/>
    </xf>
    <xf numFmtId="0" fontId="32" fillId="0" borderId="20" xfId="0" applyFont="1" applyBorder="1" applyAlignment="1" applyProtection="1">
      <alignment horizontal="left" vertical="center" wrapText="1"/>
    </xf>
    <xf numFmtId="0" fontId="53" fillId="0" borderId="9" xfId="0" applyFont="1" applyBorder="1" applyAlignment="1" applyProtection="1">
      <alignment horizontal="center" vertical="center" wrapText="1"/>
    </xf>
    <xf numFmtId="0" fontId="57" fillId="2" borderId="36" xfId="0" applyFont="1" applyFill="1" applyBorder="1" applyAlignment="1" applyProtection="1">
      <alignment horizontal="left" vertical="center" wrapText="1"/>
    </xf>
    <xf numFmtId="0" fontId="58" fillId="2" borderId="37" xfId="0" applyFont="1" applyFill="1" applyBorder="1" applyAlignment="1" applyProtection="1">
      <alignment horizontal="center" vertical="center"/>
    </xf>
    <xf numFmtId="0" fontId="36" fillId="2" borderId="9" xfId="0" applyFont="1" applyFill="1" applyBorder="1" applyAlignment="1" applyProtection="1">
      <alignment horizontal="center" vertical="center"/>
    </xf>
    <xf numFmtId="0" fontId="37" fillId="2" borderId="36" xfId="0" applyFont="1" applyFill="1" applyBorder="1" applyAlignment="1" applyProtection="1">
      <alignment horizontal="center" vertical="center"/>
    </xf>
    <xf numFmtId="0" fontId="4" fillId="2" borderId="37" xfId="0" applyFont="1" applyFill="1" applyBorder="1" applyAlignment="1" applyProtection="1">
      <alignment horizontal="center" vertical="center"/>
    </xf>
    <xf numFmtId="0" fontId="60" fillId="2" borderId="9" xfId="0" applyFont="1" applyFill="1" applyBorder="1" applyAlignment="1" applyProtection="1">
      <alignment horizontal="center" vertical="center"/>
    </xf>
    <xf numFmtId="0" fontId="61" fillId="2" borderId="36" xfId="0" applyFont="1" applyFill="1" applyBorder="1" applyAlignment="1" applyProtection="1">
      <alignment horizontal="center" vertical="center"/>
    </xf>
    <xf numFmtId="0" fontId="62" fillId="2" borderId="37" xfId="0" applyFont="1" applyFill="1" applyBorder="1" applyAlignment="1" applyProtection="1">
      <alignment horizontal="center" vertical="center"/>
    </xf>
    <xf numFmtId="0" fontId="10" fillId="2" borderId="9" xfId="0" applyFont="1" applyFill="1" applyBorder="1" applyAlignment="1" applyProtection="1">
      <alignment horizontal="center" vertical="center"/>
    </xf>
    <xf numFmtId="0" fontId="63" fillId="2" borderId="36" xfId="0" applyFont="1" applyFill="1" applyBorder="1" applyAlignment="1" applyProtection="1">
      <alignment horizontal="center" vertical="center"/>
    </xf>
    <xf numFmtId="0" fontId="64" fillId="0" borderId="38" xfId="0" applyFont="1" applyBorder="1" applyAlignment="1" applyProtection="1">
      <alignment horizontal="center" vertical="center"/>
    </xf>
    <xf numFmtId="0" fontId="2" fillId="0" borderId="34" xfId="0" applyFont="1" applyBorder="1" applyAlignment="1" applyProtection="1">
      <alignment vertical="center"/>
    </xf>
    <xf numFmtId="0" fontId="2" fillId="0" borderId="28" xfId="0" applyFont="1" applyBorder="1" applyAlignment="1" applyProtection="1">
      <alignment vertical="center"/>
    </xf>
    <xf numFmtId="0" fontId="32" fillId="0" borderId="8" xfId="0" applyFont="1" applyBorder="1" applyAlignment="1" applyProtection="1">
      <alignment horizontal="center" vertical="center" wrapText="1"/>
    </xf>
    <xf numFmtId="164" fontId="34" fillId="2" borderId="28" xfId="0" applyNumberFormat="1" applyFont="1" applyFill="1" applyBorder="1" applyAlignment="1" applyProtection="1">
      <alignment horizontal="center" vertical="center"/>
    </xf>
    <xf numFmtId="0" fontId="32" fillId="0" borderId="11" xfId="0" applyFont="1" applyBorder="1" applyAlignment="1" applyProtection="1">
      <alignment horizontal="center" vertical="center" wrapText="1"/>
    </xf>
    <xf numFmtId="0" fontId="31" fillId="0" borderId="8" xfId="0" applyFont="1" applyBorder="1" applyAlignment="1" applyProtection="1">
      <alignment horizontal="center" vertical="center"/>
    </xf>
    <xf numFmtId="0" fontId="33" fillId="2" borderId="8" xfId="0" applyFont="1" applyFill="1" applyBorder="1" applyAlignment="1" applyProtection="1">
      <alignment horizontal="left" vertical="center" wrapText="1"/>
    </xf>
    <xf numFmtId="0" fontId="31" fillId="0" borderId="1" xfId="0" applyFont="1" applyBorder="1" applyAlignment="1" applyProtection="1">
      <alignment horizontal="center" vertical="center" wrapText="1"/>
    </xf>
    <xf numFmtId="0" fontId="31" fillId="0" borderId="1" xfId="0" applyFont="1" applyBorder="1" applyAlignment="1" applyProtection="1">
      <alignment horizontal="center" vertical="center"/>
    </xf>
    <xf numFmtId="0" fontId="33" fillId="2" borderId="1" xfId="0" applyFont="1" applyFill="1" applyBorder="1" applyAlignment="1" applyProtection="1">
      <alignment horizontal="left" vertical="center" wrapText="1"/>
    </xf>
    <xf numFmtId="16" fontId="35" fillId="2" borderId="1" xfId="0" applyNumberFormat="1" applyFont="1" applyFill="1" applyBorder="1" applyAlignment="1" applyProtection="1">
      <alignment horizontal="center" vertical="center" wrapText="1"/>
    </xf>
    <xf numFmtId="0" fontId="41" fillId="2" borderId="34" xfId="0" applyFont="1" applyFill="1" applyBorder="1" applyAlignment="1" applyProtection="1">
      <alignment horizontal="center" vertical="center" wrapText="1"/>
    </xf>
    <xf numFmtId="16" fontId="39" fillId="2" borderId="28" xfId="0" applyNumberFormat="1" applyFont="1" applyFill="1" applyBorder="1" applyAlignment="1" applyProtection="1">
      <alignment horizontal="center" vertical="center" wrapText="1"/>
    </xf>
    <xf numFmtId="164" fontId="34" fillId="0" borderId="11" xfId="0" applyNumberFormat="1" applyFont="1" applyBorder="1" applyAlignment="1" applyProtection="1">
      <alignment horizontal="center" vertical="center"/>
    </xf>
    <xf numFmtId="16" fontId="35" fillId="0" borderId="11" xfId="0" applyNumberFormat="1" applyFont="1" applyBorder="1" applyAlignment="1" applyProtection="1">
      <alignment horizontal="center" vertical="center" wrapText="1"/>
    </xf>
    <xf numFmtId="0" fontId="4" fillId="0" borderId="4" xfId="0" applyFont="1" applyBorder="1" applyAlignment="1" applyProtection="1">
      <alignment vertical="center"/>
    </xf>
    <xf numFmtId="0" fontId="1" fillId="0" borderId="9" xfId="0" applyFont="1" applyBorder="1" applyAlignment="1" applyProtection="1">
      <alignment horizontal="center"/>
    </xf>
    <xf numFmtId="0" fontId="1" fillId="0" borderId="9" xfId="0" applyFont="1" applyBorder="1" applyAlignment="1" applyProtection="1">
      <alignment horizontal="center" vertical="center" wrapText="1"/>
    </xf>
    <xf numFmtId="0" fontId="44" fillId="0" borderId="9" xfId="0" applyFont="1" applyBorder="1" applyAlignment="1" applyProtection="1">
      <alignment horizontal="center" vertical="center" wrapText="1"/>
    </xf>
    <xf numFmtId="0" fontId="2" fillId="0" borderId="9" xfId="0" applyFont="1" applyBorder="1" applyAlignment="1" applyProtection="1">
      <alignment horizontal="center" vertical="center"/>
    </xf>
    <xf numFmtId="0" fontId="56" fillId="0" borderId="31" xfId="0" applyFont="1" applyBorder="1" applyAlignment="1" applyProtection="1">
      <alignment horizontal="center" vertical="center"/>
    </xf>
    <xf numFmtId="0" fontId="33" fillId="2" borderId="11" xfId="0" applyFont="1" applyFill="1" applyBorder="1" applyAlignment="1" applyProtection="1">
      <alignment horizontal="left" vertical="center" wrapText="1"/>
    </xf>
    <xf numFmtId="0" fontId="65" fillId="0" borderId="1" xfId="0" applyFont="1" applyBorder="1" applyAlignment="1" applyProtection="1">
      <alignment horizontal="center" vertical="center" wrapText="1"/>
    </xf>
    <xf numFmtId="0" fontId="66" fillId="0" borderId="1" xfId="0" applyFont="1" applyBorder="1" applyAlignment="1" applyProtection="1">
      <alignment horizontal="center" vertical="center"/>
    </xf>
    <xf numFmtId="0" fontId="36" fillId="2" borderId="1" xfId="0" applyFont="1" applyFill="1" applyBorder="1" applyAlignment="1" applyProtection="1">
      <alignment horizontal="center" vertical="center"/>
    </xf>
    <xf numFmtId="0" fontId="37" fillId="2" borderId="2"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xf>
    <xf numFmtId="0" fontId="61" fillId="2" borderId="2" xfId="0" applyFont="1" applyFill="1" applyBorder="1" applyAlignment="1" applyProtection="1">
      <alignment horizontal="center" vertical="center"/>
    </xf>
    <xf numFmtId="0" fontId="62" fillId="2" borderId="1" xfId="0" applyFont="1" applyFill="1" applyBorder="1" applyAlignment="1" applyProtection="1">
      <alignment horizontal="center" vertical="center"/>
    </xf>
    <xf numFmtId="0" fontId="10" fillId="2" borderId="1" xfId="0" applyFont="1" applyFill="1" applyBorder="1" applyAlignment="1" applyProtection="1">
      <alignment horizontal="center" vertical="center"/>
    </xf>
    <xf numFmtId="0" fontId="63" fillId="2" borderId="2" xfId="0" applyFont="1" applyFill="1" applyBorder="1" applyAlignment="1" applyProtection="1">
      <alignment horizontal="center" vertical="center"/>
    </xf>
    <xf numFmtId="0" fontId="64" fillId="0" borderId="39" xfId="0" applyFont="1" applyBorder="1" applyAlignment="1" applyProtection="1">
      <alignment horizontal="center" vertical="center"/>
    </xf>
    <xf numFmtId="0" fontId="4" fillId="0" borderId="0" xfId="0" applyFont="1" applyAlignment="1" applyProtection="1">
      <alignment vertical="center"/>
    </xf>
    <xf numFmtId="0" fontId="53" fillId="0" borderId="1" xfId="0" applyFont="1" applyBorder="1" applyAlignment="1" applyProtection="1">
      <alignment horizontal="center" vertical="center" wrapText="1"/>
    </xf>
    <xf numFmtId="0" fontId="41" fillId="2" borderId="11" xfId="0" applyFont="1" applyFill="1" applyBorder="1" applyAlignment="1" applyProtection="1">
      <alignment horizontal="center" vertical="center" wrapText="1"/>
    </xf>
    <xf numFmtId="0" fontId="33" fillId="0" borderId="9" xfId="0" applyFont="1" applyBorder="1" applyAlignment="1" applyProtection="1">
      <alignment horizontal="center" vertical="center" wrapText="1"/>
    </xf>
    <xf numFmtId="0" fontId="4" fillId="0" borderId="9" xfId="0" applyFont="1" applyBorder="1" applyAlignment="1" applyProtection="1">
      <alignment horizontal="center" vertical="center"/>
    </xf>
    <xf numFmtId="164" fontId="34" fillId="2" borderId="9" xfId="0" applyNumberFormat="1" applyFont="1" applyFill="1" applyBorder="1" applyAlignment="1" applyProtection="1">
      <alignment horizontal="center" vertical="center"/>
    </xf>
    <xf numFmtId="16" fontId="35" fillId="2" borderId="9" xfId="0" applyNumberFormat="1" applyFont="1" applyFill="1" applyBorder="1" applyAlignment="1" applyProtection="1">
      <alignment horizontal="center" vertical="center" wrapText="1"/>
    </xf>
    <xf numFmtId="0" fontId="35" fillId="0" borderId="9" xfId="0" applyFont="1" applyBorder="1" applyAlignment="1" applyProtection="1">
      <alignment horizontal="center" vertical="center" wrapText="1"/>
    </xf>
    <xf numFmtId="0" fontId="36" fillId="0" borderId="9" xfId="0" applyFont="1" applyBorder="1" applyAlignment="1" applyProtection="1">
      <alignment horizontal="center" vertical="center"/>
    </xf>
    <xf numFmtId="0" fontId="37" fillId="0" borderId="9" xfId="0" applyFont="1" applyBorder="1" applyAlignment="1" applyProtection="1">
      <alignment horizontal="center" vertical="center"/>
    </xf>
    <xf numFmtId="164" fontId="38" fillId="2" borderId="9" xfId="0" applyNumberFormat="1" applyFont="1" applyFill="1" applyBorder="1" applyAlignment="1" applyProtection="1">
      <alignment horizontal="center" vertical="center"/>
    </xf>
    <xf numFmtId="0" fontId="39" fillId="2" borderId="9" xfId="0" applyFont="1" applyFill="1" applyBorder="1" applyAlignment="1" applyProtection="1">
      <alignment horizontal="center" vertical="center" wrapText="1"/>
    </xf>
    <xf numFmtId="0" fontId="41" fillId="2" borderId="9" xfId="0" applyFont="1" applyFill="1" applyBorder="1" applyAlignment="1" applyProtection="1">
      <alignment horizontal="center" vertical="center" wrapText="1"/>
    </xf>
    <xf numFmtId="0" fontId="41" fillId="2" borderId="9" xfId="0" applyFont="1" applyFill="1" applyBorder="1" applyAlignment="1" applyProtection="1">
      <alignment horizontal="center" vertical="center"/>
    </xf>
    <xf numFmtId="0" fontId="42" fillId="2" borderId="9" xfId="0" applyFont="1" applyFill="1" applyBorder="1" applyAlignment="1" applyProtection="1">
      <alignment horizontal="center" vertical="center"/>
    </xf>
    <xf numFmtId="0" fontId="43" fillId="2" borderId="9" xfId="0" applyFont="1" applyFill="1" applyBorder="1" applyAlignment="1" applyProtection="1">
      <alignment horizontal="center" vertical="center"/>
    </xf>
    <xf numFmtId="0" fontId="42" fillId="2" borderId="40" xfId="0" applyFont="1" applyFill="1" applyBorder="1" applyAlignment="1" applyProtection="1">
      <alignment horizontal="center" vertical="center"/>
    </xf>
    <xf numFmtId="0" fontId="31" fillId="0" borderId="41" xfId="0" applyFont="1" applyBorder="1" applyAlignment="1" applyProtection="1">
      <alignment horizontal="center" vertical="center"/>
    </xf>
    <xf numFmtId="0" fontId="33" fillId="2" borderId="41" xfId="0" applyFont="1" applyFill="1" applyBorder="1" applyAlignment="1" applyProtection="1">
      <alignment horizontal="left" vertical="center" wrapText="1"/>
    </xf>
    <xf numFmtId="0" fontId="33" fillId="0" borderId="41" xfId="0" applyFont="1" applyBorder="1" applyAlignment="1" applyProtection="1">
      <alignment horizontal="center" vertical="center" wrapText="1"/>
    </xf>
    <xf numFmtId="0" fontId="31" fillId="0" borderId="8" xfId="0" applyFont="1" applyBorder="1" applyAlignment="1" applyProtection="1">
      <alignment horizontal="center" vertical="center" wrapText="1"/>
    </xf>
    <xf numFmtId="16" fontId="35" fillId="2" borderId="28" xfId="0" applyNumberFormat="1" applyFont="1" applyFill="1" applyBorder="1" applyAlignment="1" applyProtection="1">
      <alignment horizontal="center" vertical="center" wrapText="1"/>
    </xf>
    <xf numFmtId="164" fontId="38" fillId="0" borderId="8" xfId="0" applyNumberFormat="1" applyFont="1" applyBorder="1" applyAlignment="1" applyProtection="1">
      <alignment horizontal="center" vertical="center" wrapText="1"/>
    </xf>
    <xf numFmtId="164" fontId="38" fillId="2" borderId="8" xfId="0" applyNumberFormat="1" applyFont="1" applyFill="1" applyBorder="1" applyAlignment="1" applyProtection="1">
      <alignment horizontal="center" vertical="center" wrapText="1"/>
    </xf>
    <xf numFmtId="0" fontId="53" fillId="0" borderId="13" xfId="0" applyFont="1" applyBorder="1" applyAlignment="1" applyProtection="1">
      <alignment horizontal="center" vertical="center" wrapText="1"/>
    </xf>
    <xf numFmtId="16" fontId="35" fillId="0" borderId="8" xfId="0" applyNumberFormat="1" applyFont="1" applyBorder="1" applyAlignment="1" applyProtection="1">
      <alignment horizontal="center" vertical="center" wrapText="1"/>
    </xf>
    <xf numFmtId="164" fontId="38" fillId="0" borderId="1" xfId="0" applyNumberFormat="1" applyFont="1" applyBorder="1" applyAlignment="1" applyProtection="1">
      <alignment horizontal="center" vertical="center"/>
    </xf>
    <xf numFmtId="0" fontId="67" fillId="0" borderId="1" xfId="0" applyFont="1" applyBorder="1" applyAlignment="1" applyProtection="1">
      <alignment horizontal="center" vertical="center" wrapText="1"/>
    </xf>
    <xf numFmtId="0" fontId="62" fillId="2" borderId="42" xfId="0" applyFont="1" applyFill="1" applyBorder="1" applyAlignment="1" applyProtection="1">
      <alignment horizontal="center" vertical="center"/>
    </xf>
    <xf numFmtId="0" fontId="31" fillId="0" borderId="35" xfId="0" applyFont="1" applyBorder="1" applyAlignment="1" applyProtection="1">
      <alignment horizontal="center" vertical="center"/>
    </xf>
    <xf numFmtId="0" fontId="33" fillId="0" borderId="9" xfId="0" applyFont="1" applyBorder="1" applyAlignment="1" applyProtection="1">
      <alignment horizontal="left" vertical="center" wrapText="1"/>
    </xf>
    <xf numFmtId="0" fontId="33" fillId="0" borderId="10" xfId="0" applyFont="1" applyBorder="1" applyAlignment="1" applyProtection="1">
      <alignment horizontal="center" vertical="center" wrapText="1"/>
    </xf>
    <xf numFmtId="0" fontId="4" fillId="0" borderId="10" xfId="0" applyFont="1" applyBorder="1" applyAlignment="1" applyProtection="1">
      <alignment horizontal="center" vertical="center"/>
    </xf>
    <xf numFmtId="164" fontId="34" fillId="2" borderId="10" xfId="0" applyNumberFormat="1" applyFont="1" applyFill="1" applyBorder="1" applyAlignment="1" applyProtection="1">
      <alignment horizontal="center" vertical="center"/>
    </xf>
    <xf numFmtId="16" fontId="35" fillId="2" borderId="10" xfId="0" applyNumberFormat="1" applyFont="1" applyFill="1" applyBorder="1" applyAlignment="1" applyProtection="1">
      <alignment horizontal="center" vertical="center" wrapText="1"/>
    </xf>
    <xf numFmtId="0" fontId="35" fillId="0" borderId="10" xfId="0" applyFont="1" applyBorder="1" applyAlignment="1" applyProtection="1">
      <alignment horizontal="center" vertical="center" wrapText="1"/>
    </xf>
    <xf numFmtId="0" fontId="36" fillId="0" borderId="10" xfId="0" applyFont="1" applyBorder="1" applyAlignment="1" applyProtection="1">
      <alignment horizontal="center" vertical="center"/>
    </xf>
    <xf numFmtId="0" fontId="37" fillId="0" borderId="10" xfId="0" applyFont="1" applyBorder="1" applyAlignment="1" applyProtection="1">
      <alignment horizontal="center" vertical="center"/>
    </xf>
    <xf numFmtId="164" fontId="38" fillId="2" borderId="10" xfId="0" applyNumberFormat="1" applyFont="1" applyFill="1" applyBorder="1" applyAlignment="1" applyProtection="1">
      <alignment horizontal="center" vertical="center"/>
    </xf>
    <xf numFmtId="0" fontId="39" fillId="2" borderId="10" xfId="0" applyFont="1" applyFill="1" applyBorder="1" applyAlignment="1" applyProtection="1">
      <alignment horizontal="center" vertical="center" wrapText="1"/>
    </xf>
    <xf numFmtId="0" fontId="41" fillId="2" borderId="10" xfId="0" applyFont="1" applyFill="1" applyBorder="1" applyAlignment="1" applyProtection="1">
      <alignment horizontal="center" vertical="center" wrapText="1"/>
    </xf>
    <xf numFmtId="0" fontId="41" fillId="2" borderId="10" xfId="0" applyFont="1" applyFill="1" applyBorder="1" applyAlignment="1" applyProtection="1">
      <alignment horizontal="center" vertical="center"/>
    </xf>
    <xf numFmtId="0" fontId="42" fillId="2" borderId="10" xfId="0" applyFont="1" applyFill="1" applyBorder="1" applyAlignment="1" applyProtection="1">
      <alignment horizontal="center" vertical="center"/>
    </xf>
    <xf numFmtId="0" fontId="43" fillId="2" borderId="10"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16" fontId="35" fillId="2" borderId="8" xfId="0" applyNumberFormat="1" applyFont="1" applyFill="1" applyBorder="1" applyAlignment="1" applyProtection="1">
      <alignment horizontal="center" vertical="center" wrapText="1"/>
    </xf>
    <xf numFmtId="164" fontId="38" fillId="2" borderId="1" xfId="0" applyNumberFormat="1" applyFont="1" applyFill="1" applyBorder="1" applyAlignment="1" applyProtection="1">
      <alignment horizontal="center" vertical="center" wrapText="1"/>
    </xf>
    <xf numFmtId="16" fontId="35" fillId="0" borderId="28" xfId="0" applyNumberFormat="1" applyFont="1" applyBorder="1" applyAlignment="1" applyProtection="1">
      <alignment horizontal="center" vertical="center" wrapText="1"/>
    </xf>
    <xf numFmtId="164" fontId="38" fillId="0" borderId="11" xfId="0" applyNumberFormat="1" applyFont="1" applyBorder="1" applyAlignment="1" applyProtection="1">
      <alignment horizontal="center" vertical="center"/>
    </xf>
    <xf numFmtId="16" fontId="39" fillId="2" borderId="1" xfId="0" applyNumberFormat="1" applyFont="1" applyFill="1" applyBorder="1" applyAlignment="1" applyProtection="1">
      <alignment horizontal="center" vertical="center" wrapText="1"/>
    </xf>
    <xf numFmtId="0" fontId="56" fillId="0" borderId="43" xfId="0" applyFont="1" applyBorder="1" applyAlignment="1" applyProtection="1">
      <alignment horizontal="center" vertical="center"/>
    </xf>
    <xf numFmtId="0" fontId="32" fillId="0" borderId="18" xfId="0" applyFont="1" applyBorder="1" applyAlignment="1" applyProtection="1">
      <alignment horizontal="left" vertical="center" wrapText="1"/>
    </xf>
    <xf numFmtId="0" fontId="68" fillId="2" borderId="44" xfId="0" applyFont="1" applyFill="1" applyBorder="1" applyAlignment="1" applyProtection="1">
      <alignment horizontal="justify" vertical="center" wrapText="1"/>
    </xf>
    <xf numFmtId="0" fontId="58" fillId="2" borderId="45" xfId="0" applyFont="1" applyFill="1" applyBorder="1" applyAlignment="1" applyProtection="1">
      <alignment horizontal="center" vertical="center"/>
    </xf>
    <xf numFmtId="0" fontId="36" fillId="2" borderId="13" xfId="0" applyFont="1" applyFill="1" applyBorder="1" applyAlignment="1" applyProtection="1">
      <alignment horizontal="center" vertical="center"/>
    </xf>
    <xf numFmtId="0" fontId="37" fillId="2" borderId="44" xfId="0" applyFont="1" applyFill="1" applyBorder="1" applyAlignment="1" applyProtection="1">
      <alignment horizontal="center" vertical="center"/>
    </xf>
    <xf numFmtId="0" fontId="4" fillId="2" borderId="45" xfId="0" applyFont="1" applyFill="1" applyBorder="1" applyAlignment="1" applyProtection="1">
      <alignment horizontal="center" vertical="center"/>
    </xf>
    <xf numFmtId="0" fontId="60" fillId="2" borderId="13" xfId="0" applyFont="1" applyFill="1" applyBorder="1" applyAlignment="1" applyProtection="1">
      <alignment horizontal="center" vertical="center"/>
    </xf>
    <xf numFmtId="0" fontId="61" fillId="2" borderId="44" xfId="0" applyFont="1" applyFill="1" applyBorder="1" applyAlignment="1" applyProtection="1">
      <alignment horizontal="center" vertical="center"/>
    </xf>
    <xf numFmtId="0" fontId="62" fillId="2" borderId="45" xfId="0" applyFont="1" applyFill="1" applyBorder="1" applyAlignment="1" applyProtection="1">
      <alignment horizontal="center" vertical="center"/>
    </xf>
    <xf numFmtId="0" fontId="10" fillId="2" borderId="13" xfId="0" applyFont="1" applyFill="1" applyBorder="1" applyAlignment="1" applyProtection="1">
      <alignment horizontal="center" vertical="center"/>
    </xf>
    <xf numFmtId="0" fontId="63" fillId="2" borderId="44" xfId="0" applyFont="1" applyFill="1" applyBorder="1" applyAlignment="1" applyProtection="1">
      <alignment horizontal="center" vertical="center"/>
    </xf>
    <xf numFmtId="0" fontId="64" fillId="0" borderId="46" xfId="0" applyFont="1" applyBorder="1" applyAlignment="1" applyProtection="1">
      <alignment horizontal="center" vertical="center"/>
    </xf>
    <xf numFmtId="0" fontId="4" fillId="0" borderId="34" xfId="0" applyFont="1" applyBorder="1" applyAlignment="1" applyProtection="1">
      <alignment vertical="center"/>
    </xf>
    <xf numFmtId="0" fontId="2" fillId="0" borderId="11" xfId="0" applyFont="1" applyBorder="1" applyAlignment="1" applyProtection="1">
      <alignment vertical="center"/>
    </xf>
    <xf numFmtId="0" fontId="1" fillId="0" borderId="11" xfId="0" applyFont="1" applyBorder="1" applyAlignment="1" applyProtection="1">
      <alignment horizontal="center" vertical="center" wrapText="1"/>
    </xf>
    <xf numFmtId="0" fontId="44" fillId="0" borderId="28" xfId="0" applyFont="1" applyBorder="1" applyAlignment="1" applyProtection="1">
      <alignment horizontal="center" vertical="center" wrapText="1"/>
    </xf>
    <xf numFmtId="0" fontId="52" fillId="0" borderId="28"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4" fillId="0" borderId="20" xfId="0" applyFont="1" applyBorder="1" applyAlignment="1" applyProtection="1">
      <alignment vertical="center"/>
    </xf>
    <xf numFmtId="0" fontId="4" fillId="0" borderId="30" xfId="0" applyFont="1" applyBorder="1" applyAlignment="1" applyProtection="1">
      <alignment vertical="center"/>
    </xf>
    <xf numFmtId="0" fontId="1" fillId="0" borderId="9" xfId="0" applyFont="1" applyBorder="1" applyAlignment="1" applyProtection="1">
      <alignment vertical="center"/>
    </xf>
    <xf numFmtId="0" fontId="52" fillId="0" borderId="9" xfId="0" applyFont="1" applyBorder="1" applyAlignment="1" applyProtection="1">
      <alignment horizontal="center" vertical="center" wrapText="1"/>
    </xf>
    <xf numFmtId="0" fontId="2" fillId="0" borderId="10" xfId="0" applyFont="1" applyBorder="1" applyAlignment="1" applyProtection="1">
      <alignment vertical="center"/>
    </xf>
    <xf numFmtId="0" fontId="1" fillId="0" borderId="8" xfId="0" applyFont="1" applyBorder="1" applyAlignment="1" applyProtection="1">
      <alignment horizontal="center"/>
    </xf>
    <xf numFmtId="49" fontId="46" fillId="0" borderId="8" xfId="0" applyNumberFormat="1"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69" fillId="0" borderId="8" xfId="0" applyFont="1" applyBorder="1" applyAlignment="1" applyProtection="1">
      <alignment horizontal="center" vertical="center" wrapText="1"/>
    </xf>
    <xf numFmtId="0" fontId="4" fillId="0" borderId="47" xfId="0" applyFont="1" applyBorder="1" applyAlignment="1" applyProtection="1">
      <alignment vertical="center"/>
    </xf>
    <xf numFmtId="0" fontId="2" fillId="0" borderId="1" xfId="0" applyFont="1" applyBorder="1" applyAlignment="1" applyProtection="1">
      <alignment vertical="center"/>
    </xf>
    <xf numFmtId="0" fontId="56" fillId="0" borderId="12" xfId="0" applyFont="1" applyBorder="1" applyAlignment="1" applyProtection="1">
      <alignment horizontal="center" vertical="center"/>
    </xf>
    <xf numFmtId="0" fontId="33" fillId="0" borderId="13" xfId="0" applyFont="1" applyBorder="1" applyAlignment="1" applyProtection="1">
      <alignment horizontal="left" vertical="center" wrapText="1"/>
    </xf>
    <xf numFmtId="0" fontId="56" fillId="0" borderId="21" xfId="0" applyFont="1" applyBorder="1" applyAlignment="1" applyProtection="1">
      <alignment horizontal="center" vertical="center"/>
    </xf>
    <xf numFmtId="0" fontId="33" fillId="2" borderId="1" xfId="0" applyFont="1" applyFill="1" applyBorder="1" applyAlignment="1" applyProtection="1">
      <alignment horizontal="center" vertical="center" wrapText="1"/>
    </xf>
    <xf numFmtId="164" fontId="34" fillId="2" borderId="1" xfId="0" applyNumberFormat="1" applyFont="1" applyFill="1" applyBorder="1" applyAlignment="1" applyProtection="1">
      <alignment horizontal="center" vertical="center" wrapText="1"/>
    </xf>
    <xf numFmtId="0" fontId="31" fillId="0" borderId="11" xfId="0" applyFont="1" applyBorder="1" applyAlignment="1" applyProtection="1">
      <alignment horizontal="center" vertical="center" wrapText="1"/>
    </xf>
    <xf numFmtId="0" fontId="31" fillId="0" borderId="11" xfId="0" applyFont="1" applyBorder="1" applyAlignment="1" applyProtection="1">
      <alignment horizontal="center" vertical="center"/>
    </xf>
    <xf numFmtId="164" fontId="38" fillId="2" borderId="11" xfId="0" applyNumberFormat="1" applyFont="1" applyFill="1" applyBorder="1" applyAlignment="1" applyProtection="1">
      <alignment horizontal="center" vertical="center" wrapText="1"/>
    </xf>
    <xf numFmtId="0" fontId="56" fillId="0" borderId="48" xfId="0" applyFont="1" applyBorder="1" applyAlignment="1" applyProtection="1">
      <alignment horizontal="center" vertical="center"/>
    </xf>
    <xf numFmtId="0" fontId="56" fillId="0" borderId="16" xfId="0" applyFont="1" applyBorder="1" applyAlignment="1" applyProtection="1">
      <alignment horizontal="center" vertical="center"/>
    </xf>
    <xf numFmtId="164" fontId="38" fillId="3" borderId="13" xfId="0" applyNumberFormat="1" applyFont="1" applyFill="1" applyBorder="1" applyAlignment="1" applyProtection="1">
      <alignment horizontal="center" vertical="center"/>
    </xf>
    <xf numFmtId="164" fontId="38" fillId="2" borderId="13" xfId="0" applyNumberFormat="1" applyFont="1" applyFill="1" applyBorder="1" applyAlignment="1" applyProtection="1">
      <alignment horizontal="center" vertical="center" wrapText="1"/>
    </xf>
    <xf numFmtId="164" fontId="38" fillId="3" borderId="1" xfId="0" applyNumberFormat="1" applyFont="1" applyFill="1" applyBorder="1" applyAlignment="1" applyProtection="1">
      <alignment horizontal="center" vertical="center"/>
    </xf>
    <xf numFmtId="16" fontId="35" fillId="0" borderId="9" xfId="0" applyNumberFormat="1" applyFont="1" applyBorder="1" applyAlignment="1" applyProtection="1">
      <alignment horizontal="center" vertical="center" wrapText="1"/>
    </xf>
    <xf numFmtId="164" fontId="34" fillId="0" borderId="9" xfId="0" applyNumberFormat="1" applyFont="1" applyBorder="1" applyAlignment="1" applyProtection="1">
      <alignment horizontal="center" vertical="center"/>
    </xf>
    <xf numFmtId="164" fontId="34" fillId="2" borderId="0" xfId="0" applyNumberFormat="1" applyFont="1" applyFill="1" applyAlignment="1" applyProtection="1">
      <alignment horizontal="center" vertical="center"/>
    </xf>
    <xf numFmtId="16" fontId="35" fillId="0" borderId="0" xfId="0" applyNumberFormat="1" applyFont="1" applyAlignment="1" applyProtection="1">
      <alignment horizontal="center" vertical="center" wrapText="1"/>
    </xf>
    <xf numFmtId="0" fontId="35" fillId="0" borderId="0" xfId="0" applyFont="1" applyAlignment="1" applyProtection="1">
      <alignment horizontal="center" vertical="center" wrapText="1"/>
    </xf>
    <xf numFmtId="0" fontId="36" fillId="0" borderId="0" xfId="0" applyFont="1" applyAlignment="1" applyProtection="1">
      <alignment horizontal="center" vertical="center"/>
    </xf>
    <xf numFmtId="0" fontId="37" fillId="0" borderId="0" xfId="0" applyFont="1" applyAlignment="1" applyProtection="1">
      <alignment horizontal="center" vertical="center"/>
    </xf>
    <xf numFmtId="164" fontId="40" fillId="0" borderId="0" xfId="0" applyNumberFormat="1" applyFont="1" applyAlignment="1" applyProtection="1">
      <alignment horizontal="center" vertical="center"/>
    </xf>
    <xf numFmtId="0" fontId="70" fillId="0" borderId="0" xfId="0" applyFont="1" applyAlignment="1" applyProtection="1">
      <alignment horizontal="center" vertical="center" wrapText="1"/>
    </xf>
    <xf numFmtId="0" fontId="60" fillId="0" borderId="0" xfId="0" applyFont="1" applyAlignment="1" applyProtection="1">
      <alignment horizontal="center" vertical="center" wrapText="1"/>
    </xf>
    <xf numFmtId="0" fontId="60" fillId="0" borderId="0" xfId="0" applyFont="1" applyAlignment="1" applyProtection="1">
      <alignment horizontal="center" vertical="center"/>
    </xf>
    <xf numFmtId="0" fontId="61" fillId="0" borderId="0" xfId="0" applyFont="1" applyAlignment="1" applyProtection="1">
      <alignment horizontal="center" vertical="center"/>
    </xf>
    <xf numFmtId="0" fontId="62" fillId="0" borderId="0" xfId="0" applyFont="1" applyAlignment="1" applyProtection="1">
      <alignment horizontal="center" vertical="center"/>
    </xf>
    <xf numFmtId="164" fontId="8" fillId="0" borderId="0" xfId="0" applyNumberFormat="1" applyFont="1" applyAlignment="1" applyProtection="1">
      <alignment horizontal="center" vertical="center"/>
    </xf>
    <xf numFmtId="0" fontId="71" fillId="0" borderId="0" xfId="0" applyFont="1" applyAlignment="1" applyProtection="1">
      <alignment horizontal="center" vertical="center" wrapText="1"/>
    </xf>
    <xf numFmtId="0" fontId="10" fillId="0" borderId="0" xfId="0" applyFont="1" applyAlignment="1" applyProtection="1">
      <alignment horizontal="center" vertical="center" wrapText="1"/>
    </xf>
    <xf numFmtId="0" fontId="10" fillId="0" borderId="0" xfId="0" applyFont="1" applyAlignment="1" applyProtection="1">
      <alignment horizontal="center" vertical="center"/>
    </xf>
    <xf numFmtId="0" fontId="63" fillId="0" borderId="0" xfId="0" applyFont="1" applyAlignment="1" applyProtection="1">
      <alignment horizontal="center" vertical="center"/>
    </xf>
    <xf numFmtId="0" fontId="64" fillId="0" borderId="25" xfId="0" applyFont="1" applyBorder="1" applyAlignment="1" applyProtection="1">
      <alignment horizontal="center" vertical="center"/>
    </xf>
    <xf numFmtId="164" fontId="34" fillId="2" borderId="10" xfId="0" applyNumberFormat="1" applyFont="1" applyFill="1" applyBorder="1" applyAlignment="1" applyProtection="1">
      <alignment horizontal="center" vertical="center"/>
    </xf>
    <xf numFmtId="164" fontId="40" fillId="2" borderId="10" xfId="0" applyNumberFormat="1" applyFont="1" applyFill="1" applyBorder="1" applyAlignment="1" applyProtection="1">
      <alignment horizontal="center" vertical="center"/>
    </xf>
    <xf numFmtId="164" fontId="8" fillId="2" borderId="10" xfId="0" applyNumberFormat="1" applyFont="1" applyFill="1" applyBorder="1" applyAlignment="1" applyProtection="1">
      <alignment horizontal="center" vertical="center"/>
    </xf>
    <xf numFmtId="164" fontId="34" fillId="2" borderId="0" xfId="0" applyNumberFormat="1" applyFont="1" applyFill="1" applyBorder="1" applyAlignment="1" applyProtection="1">
      <alignment horizontal="center" vertical="center"/>
    </xf>
    <xf numFmtId="164" fontId="40" fillId="0" borderId="0" xfId="0" applyNumberFormat="1" applyFont="1" applyBorder="1" applyAlignment="1" applyProtection="1">
      <alignment horizontal="center" vertical="center"/>
    </xf>
    <xf numFmtId="164" fontId="8" fillId="0" borderId="0" xfId="0" applyNumberFormat="1" applyFont="1" applyBorder="1" applyAlignment="1" applyProtection="1">
      <alignment horizontal="center" vertical="center"/>
    </xf>
    <xf numFmtId="0" fontId="72" fillId="0" borderId="0" xfId="0" applyFont="1" applyBorder="1" applyAlignment="1" applyProtection="1">
      <alignment horizontal="center" wrapText="1"/>
    </xf>
    <xf numFmtId="0" fontId="73" fillId="0" borderId="0" xfId="0" applyFont="1" applyBorder="1" applyAlignment="1" applyProtection="1">
      <alignment horizontal="center" wrapText="1"/>
    </xf>
    <xf numFmtId="164" fontId="34" fillId="2" borderId="8" xfId="0" applyNumberFormat="1" applyFont="1" applyFill="1" applyBorder="1" applyAlignment="1" applyProtection="1">
      <alignment horizontal="center" vertical="center"/>
    </xf>
    <xf numFmtId="164" fontId="40" fillId="2" borderId="8" xfId="0" applyNumberFormat="1" applyFont="1" applyFill="1" applyBorder="1" applyAlignment="1" applyProtection="1">
      <alignment horizontal="center" vertical="center"/>
    </xf>
    <xf numFmtId="164" fontId="8" fillId="2" borderId="8" xfId="0" applyNumberFormat="1" applyFont="1" applyFill="1" applyBorder="1" applyAlignment="1" applyProtection="1">
      <alignment horizontal="center" vertical="center"/>
    </xf>
    <xf numFmtId="164" fontId="34" fillId="2" borderId="13" xfId="0" applyNumberFormat="1" applyFont="1" applyFill="1" applyBorder="1" applyAlignment="1" applyProtection="1">
      <alignment horizontal="center" vertical="center"/>
    </xf>
    <xf numFmtId="164" fontId="40" fillId="2" borderId="13" xfId="0" applyNumberFormat="1" applyFont="1" applyFill="1" applyBorder="1" applyAlignment="1" applyProtection="1">
      <alignment horizontal="center" vertical="center"/>
    </xf>
    <xf numFmtId="164" fontId="8" fillId="2" borderId="13" xfId="0" applyNumberFormat="1" applyFont="1" applyFill="1" applyBorder="1" applyAlignment="1" applyProtection="1">
      <alignment horizontal="center" vertical="center"/>
    </xf>
    <xf numFmtId="164" fontId="34" fillId="2" borderId="18" xfId="0" applyNumberFormat="1" applyFont="1" applyFill="1" applyBorder="1" applyAlignment="1" applyProtection="1">
      <alignment horizontal="center" vertical="center"/>
    </xf>
    <xf numFmtId="164" fontId="40" fillId="2" borderId="18" xfId="0" applyNumberFormat="1" applyFont="1" applyFill="1" applyBorder="1" applyAlignment="1" applyProtection="1">
      <alignment horizontal="center" vertical="center"/>
    </xf>
    <xf numFmtId="164" fontId="8" fillId="2" borderId="18" xfId="0" applyNumberFormat="1" applyFont="1" applyFill="1" applyBorder="1" applyAlignment="1" applyProtection="1">
      <alignment horizontal="center" vertical="center"/>
    </xf>
    <xf numFmtId="164" fontId="8" fillId="2" borderId="1" xfId="0" applyNumberFormat="1" applyFont="1" applyFill="1" applyBorder="1" applyAlignment="1" applyProtection="1">
      <alignment horizontal="center" vertical="center"/>
    </xf>
    <xf numFmtId="164" fontId="8" fillId="2" borderId="9" xfId="0" applyNumberFormat="1" applyFont="1" applyFill="1" applyBorder="1" applyAlignment="1" applyProtection="1">
      <alignment horizontal="center" vertical="center"/>
    </xf>
    <xf numFmtId="164" fontId="34" fillId="2" borderId="1" xfId="0" applyNumberFormat="1" applyFont="1" applyFill="1" applyBorder="1" applyAlignment="1" applyProtection="1">
      <alignment horizontal="center" vertical="center"/>
    </xf>
    <xf numFmtId="164" fontId="8" fillId="2" borderId="21" xfId="0" applyNumberFormat="1" applyFont="1" applyFill="1" applyBorder="1" applyAlignment="1" applyProtection="1">
      <alignment horizontal="center" vertical="center"/>
    </xf>
    <xf numFmtId="164" fontId="40" fillId="2" borderId="1" xfId="0" applyNumberFormat="1" applyFont="1" applyFill="1" applyBorder="1" applyAlignment="1" applyProtection="1">
      <alignment horizontal="center" vertical="center"/>
    </xf>
    <xf numFmtId="164" fontId="34" fillId="2" borderId="9" xfId="0" applyNumberFormat="1" applyFont="1" applyFill="1" applyBorder="1" applyAlignment="1" applyProtection="1">
      <alignment horizontal="center" vertical="center"/>
    </xf>
    <xf numFmtId="164" fontId="40" fillId="2" borderId="9" xfId="0" applyNumberFormat="1" applyFont="1" applyFill="1" applyBorder="1" applyAlignment="1" applyProtection="1">
      <alignment horizontal="center" vertical="center"/>
    </xf>
    <xf numFmtId="164" fontId="34" fillId="2" borderId="3" xfId="0" applyNumberFormat="1" applyFont="1" applyFill="1" applyBorder="1" applyAlignment="1" applyProtection="1">
      <alignment horizontal="center" vertical="center"/>
    </xf>
    <xf numFmtId="164" fontId="8" fillId="2" borderId="3" xfId="0" applyNumberFormat="1" applyFont="1" applyFill="1" applyBorder="1" applyAlignment="1" applyProtection="1">
      <alignment horizontal="center" vertical="center"/>
    </xf>
    <xf numFmtId="164" fontId="34" fillId="0" borderId="20" xfId="0" applyNumberFormat="1" applyFont="1" applyBorder="1" applyAlignment="1" applyProtection="1">
      <alignment horizontal="center" vertical="center"/>
    </xf>
    <xf numFmtId="164" fontId="40" fillId="0" borderId="20" xfId="0" applyNumberFormat="1" applyFont="1" applyBorder="1" applyAlignment="1" applyProtection="1">
      <alignment horizontal="center" vertical="center"/>
    </xf>
    <xf numFmtId="164" fontId="8" fillId="2" borderId="20" xfId="0" applyNumberFormat="1" applyFont="1" applyFill="1" applyBorder="1" applyAlignment="1" applyProtection="1">
      <alignment horizontal="center" vertical="center"/>
    </xf>
    <xf numFmtId="0" fontId="12" fillId="0" borderId="1" xfId="0" applyFont="1" applyBorder="1" applyAlignment="1" applyProtection="1">
      <alignment horizontal="center" vertical="center" wrapText="1"/>
    </xf>
    <xf numFmtId="0" fontId="24" fillId="0" borderId="6"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49" fontId="24" fillId="0" borderId="6" xfId="0" applyNumberFormat="1" applyFont="1" applyBorder="1" applyAlignment="1" applyProtection="1">
      <alignment horizontal="center" vertical="center"/>
    </xf>
    <xf numFmtId="0" fontId="25" fillId="0" borderId="6" xfId="0" applyFont="1" applyBorder="1" applyAlignment="1" applyProtection="1">
      <alignment horizontal="center" vertical="center" textRotation="90" wrapText="1"/>
    </xf>
    <xf numFmtId="0" fontId="26" fillId="0" borderId="7" xfId="0" applyFont="1" applyBorder="1" applyAlignment="1" applyProtection="1">
      <alignment horizontal="center" vertical="center" textRotation="90" wrapText="1"/>
    </xf>
    <xf numFmtId="0" fontId="22" fillId="0" borderId="6" xfId="0" applyFont="1" applyBorder="1" applyAlignment="1" applyProtection="1">
      <alignment horizontal="center" vertical="center" wrapText="1"/>
    </xf>
    <xf numFmtId="0" fontId="23" fillId="0" borderId="6" xfId="0" applyFont="1" applyBorder="1" applyAlignment="1" applyProtection="1">
      <alignment horizontal="center" vertical="center" wrapText="1"/>
    </xf>
    <xf numFmtId="0" fontId="27" fillId="0" borderId="6" xfId="0" applyFont="1" applyBorder="1" applyAlignment="1" applyProtection="1">
      <alignment horizontal="center" vertical="center" textRotation="90" wrapText="1"/>
    </xf>
    <xf numFmtId="0" fontId="22" fillId="0" borderId="6" xfId="0" applyFont="1" applyBorder="1" applyAlignment="1" applyProtection="1">
      <alignment horizontal="center" vertical="center" textRotation="90" wrapText="1"/>
    </xf>
    <xf numFmtId="0" fontId="28" fillId="0" borderId="6" xfId="0" applyFont="1" applyBorder="1" applyAlignment="1" applyProtection="1">
      <alignment horizontal="center" vertical="center" textRotation="90" wrapText="1"/>
    </xf>
    <xf numFmtId="0" fontId="23" fillId="0" borderId="6" xfId="0" applyFont="1" applyBorder="1" applyAlignment="1" applyProtection="1">
      <alignment horizontal="center" vertical="center" textRotation="90" wrapText="1"/>
    </xf>
    <xf numFmtId="0" fontId="29" fillId="0" borderId="6" xfId="0" applyFont="1" applyBorder="1" applyAlignment="1" applyProtection="1">
      <alignment horizontal="center" vertical="center" textRotation="90" wrapText="1"/>
    </xf>
    <xf numFmtId="0" fontId="24" fillId="0" borderId="6" xfId="0" applyFont="1" applyBorder="1" applyAlignment="1" applyProtection="1">
      <alignment horizontal="center" vertical="center" textRotation="90" wrapText="1"/>
    </xf>
    <xf numFmtId="0" fontId="18" fillId="0" borderId="5" xfId="0" applyFont="1" applyBorder="1" applyAlignment="1" applyProtection="1">
      <alignment horizontal="center" vertical="center" wrapText="1"/>
    </xf>
    <xf numFmtId="0" fontId="19" fillId="0" borderId="6"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20" fillId="0" borderId="6" xfId="0" applyFont="1" applyBorder="1" applyAlignment="1" applyProtection="1">
      <alignment horizontal="center" vertical="center" wrapText="1"/>
    </xf>
    <xf numFmtId="0" fontId="21" fillId="0" borderId="6" xfId="0" applyFont="1" applyBorder="1" applyAlignment="1" applyProtection="1">
      <alignment horizontal="center" vertical="center" textRotation="90" wrapText="1"/>
    </xf>
    <xf numFmtId="49" fontId="22" fillId="0" borderId="6" xfId="0" applyNumberFormat="1" applyFont="1" applyBorder="1" applyAlignment="1" applyProtection="1">
      <alignment horizontal="center" vertical="center"/>
    </xf>
    <xf numFmtId="49" fontId="23" fillId="0" borderId="6" xfId="0" applyNumberFormat="1" applyFont="1" applyBorder="1" applyAlignment="1" applyProtection="1">
      <alignment horizontal="center" vertical="center"/>
    </xf>
    <xf numFmtId="0" fontId="9" fillId="0" borderId="0" xfId="0" applyFont="1" applyBorder="1" applyAlignment="1" applyProtection="1">
      <alignment horizontal="center"/>
    </xf>
    <xf numFmtId="0" fontId="12" fillId="0" borderId="1" xfId="0" applyFont="1" applyBorder="1" applyAlignment="1" applyProtection="1">
      <alignment horizontal="center" vertical="center" textRotation="90" wrapText="1"/>
    </xf>
    <xf numFmtId="0" fontId="0" fillId="0" borderId="0" xfId="0"/>
    <xf numFmtId="0" fontId="13" fillId="0" borderId="0" xfId="0" applyFont="1" applyBorder="1" applyAlignment="1" applyProtection="1">
      <alignment horizontal="center" vertical="center"/>
    </xf>
    <xf numFmtId="0" fontId="14" fillId="0" borderId="0" xfId="0" applyFont="1" applyBorder="1" applyAlignment="1" applyProtection="1">
      <alignment horizontal="center"/>
    </xf>
    <xf numFmtId="14" fontId="1" fillId="0" borderId="1" xfId="0" applyNumberFormat="1" applyFont="1" applyBorder="1" applyAlignment="1" applyProtection="1"/>
    <xf numFmtId="0" fontId="16" fillId="0" borderId="0" xfId="0" applyFont="1" applyBorder="1" applyAlignment="1" applyProtection="1">
      <alignment horizontal="left"/>
    </xf>
    <xf numFmtId="0" fontId="14" fillId="0" borderId="0" xfId="0" applyFont="1" applyBorder="1" applyAlignment="1" applyProtection="1">
      <alignment horizontal="center" vertical="center" wrapText="1"/>
    </xf>
    <xf numFmtId="0" fontId="17" fillId="2" borderId="4" xfId="0" applyFont="1" applyFill="1" applyBorder="1" applyAlignment="1" applyProtection="1">
      <alignment horizontal="center" vertical="center" wrapText="1"/>
    </xf>
  </cellXfs>
  <cellStyles count="1">
    <cellStyle name="Обычный" xfId="0" builtinId="0"/>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C9211E"/>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2C2C2C"/>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06"/>
  <sheetViews>
    <sheetView tabSelected="1" zoomScale="40" zoomScaleNormal="40" workbookViewId="0">
      <selection activeCell="Q95" sqref="Q95"/>
    </sheetView>
  </sheetViews>
  <sheetFormatPr defaultColWidth="9" defaultRowHeight="18"/>
  <cols>
    <col min="1" max="1" width="9.5703125" style="1" customWidth="1"/>
    <col min="2" max="2" width="62" style="2" customWidth="1"/>
    <col min="3" max="3" width="32.42578125" style="3" customWidth="1"/>
    <col min="4" max="4" width="42.42578125" style="4" customWidth="1"/>
    <col min="5" max="5" width="5" style="5" customWidth="1"/>
    <col min="6" max="6" width="5.140625" style="5" customWidth="1"/>
    <col min="7" max="7" width="12.28515625" style="6" customWidth="1"/>
    <col min="8" max="8" width="6" style="6" customWidth="1"/>
    <col min="9" max="9" width="6.28515625" style="6" customWidth="1"/>
    <col min="10" max="10" width="7.5703125" customWidth="1"/>
    <col min="11" max="11" width="12.7109375" customWidth="1"/>
    <col min="12" max="12" width="8.42578125" customWidth="1"/>
    <col min="13" max="13" width="10.7109375" customWidth="1"/>
    <col min="14" max="14" width="7.85546875" customWidth="1"/>
    <col min="15" max="15" width="5.85546875" customWidth="1"/>
    <col min="16" max="17" width="5.28515625" customWidth="1"/>
    <col min="18" max="18" width="2.140625" customWidth="1"/>
    <col min="19" max="19" width="12.28515625" customWidth="1"/>
    <col min="20" max="20" width="8" customWidth="1"/>
    <col min="21" max="21" width="6.42578125" style="6" customWidth="1"/>
    <col min="22" max="22" width="7.7109375" customWidth="1"/>
    <col min="23" max="23" width="11.85546875" customWidth="1"/>
    <col min="24" max="24" width="8.140625" customWidth="1"/>
    <col min="25" max="25" width="10.7109375" customWidth="1"/>
    <col min="26" max="26" width="8.140625" customWidth="1"/>
    <col min="27" max="27" width="5.5703125" customWidth="1"/>
    <col min="28" max="29" width="5" customWidth="1"/>
    <col min="30" max="30" width="1.5703125" customWidth="1"/>
    <col min="31" max="31" width="12.42578125" customWidth="1"/>
    <col min="32" max="32" width="8" customWidth="1"/>
    <col min="33" max="33" width="6.7109375" style="6" customWidth="1"/>
    <col min="34" max="34" width="7.28515625" customWidth="1"/>
    <col min="35" max="35" width="11.5703125" customWidth="1"/>
    <col min="36" max="36" width="9.42578125" customWidth="1"/>
    <col min="37" max="37" width="10" customWidth="1"/>
    <col min="38" max="38" width="7.140625" customWidth="1"/>
    <col min="39" max="39" width="5.5703125" customWidth="1"/>
    <col min="40" max="42" width="5.42578125" customWidth="1"/>
    <col min="43" max="43" width="3.28515625" customWidth="1"/>
    <col min="44" max="44" width="2.7109375" customWidth="1"/>
    <col min="45" max="45" width="6" customWidth="1"/>
    <col min="46" max="46" width="8.140625" customWidth="1"/>
    <col min="47" max="47" width="11.28515625" customWidth="1"/>
    <col min="48" max="48" width="6.85546875" style="7" customWidth="1"/>
    <col min="50" max="50" width="7.28515625" customWidth="1"/>
    <col min="54" max="54" width="10.28515625" customWidth="1"/>
    <col min="55" max="55" width="6.5703125" customWidth="1"/>
  </cols>
  <sheetData>
    <row r="1" spans="1:60" ht="60" customHeight="1">
      <c r="A1" s="8"/>
      <c r="B1" s="9" t="s">
        <v>0</v>
      </c>
      <c r="C1" s="10"/>
      <c r="D1" s="370" t="s">
        <v>1</v>
      </c>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c r="AJ1" s="370"/>
      <c r="AK1" s="370"/>
      <c r="AL1" s="370"/>
      <c r="AM1" s="370"/>
      <c r="AN1" s="370"/>
      <c r="AO1" s="370"/>
      <c r="AP1" s="370"/>
      <c r="AQ1" s="370"/>
      <c r="AS1" s="11" t="s">
        <v>2</v>
      </c>
      <c r="AT1" s="12"/>
      <c r="AV1" s="371" t="s">
        <v>3</v>
      </c>
      <c r="AW1" s="371" t="s">
        <v>4</v>
      </c>
    </row>
    <row r="2" spans="1:60" ht="47.25" customHeight="1">
      <c r="A2" s="373" t="s">
        <v>5</v>
      </c>
      <c r="B2" s="373"/>
      <c r="C2" s="373"/>
      <c r="D2" s="374" t="s">
        <v>6</v>
      </c>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c r="AL2" s="374"/>
      <c r="AM2" s="374"/>
      <c r="AN2" s="374"/>
      <c r="AO2" s="374"/>
      <c r="AP2" s="374"/>
      <c r="AQ2" s="374"/>
      <c r="AS2" s="375" t="e">
        <f>#REF!</f>
        <v>#REF!</v>
      </c>
      <c r="AT2" s="375"/>
      <c r="AV2" s="371"/>
      <c r="AW2" s="372"/>
    </row>
    <row r="3" spans="1:60" ht="44.25" customHeight="1">
      <c r="A3" s="14"/>
      <c r="B3" s="376" t="s">
        <v>7</v>
      </c>
      <c r="C3" s="376"/>
      <c r="D3" s="15"/>
      <c r="E3" s="15"/>
      <c r="F3" s="15"/>
      <c r="G3" s="15"/>
      <c r="H3" s="15"/>
      <c r="I3" s="15"/>
      <c r="J3" s="15"/>
      <c r="K3" s="377" t="s">
        <v>8</v>
      </c>
      <c r="L3" s="377"/>
      <c r="M3" s="377"/>
      <c r="N3" s="377"/>
      <c r="O3" s="377"/>
      <c r="P3" s="377"/>
      <c r="Q3" s="377"/>
      <c r="R3" s="377"/>
      <c r="S3" s="377"/>
      <c r="T3" s="377"/>
      <c r="U3" s="377"/>
      <c r="V3" s="377"/>
      <c r="W3" s="377"/>
      <c r="X3" s="377"/>
      <c r="Y3" s="377"/>
      <c r="Z3" s="377"/>
      <c r="AA3" s="377"/>
      <c r="AB3" s="377"/>
      <c r="AC3" s="377"/>
      <c r="AD3" s="377"/>
      <c r="AE3" s="377"/>
      <c r="AF3" s="377"/>
      <c r="AG3" s="377"/>
      <c r="AH3" s="377"/>
      <c r="AI3" s="15"/>
      <c r="AJ3" s="15"/>
      <c r="AK3" s="15"/>
      <c r="AL3" s="15"/>
      <c r="AM3" s="15"/>
      <c r="AN3" s="15"/>
      <c r="AO3" s="15"/>
      <c r="AP3" s="15"/>
      <c r="AQ3" s="15"/>
      <c r="AS3" s="16"/>
      <c r="AT3" s="17"/>
      <c r="AV3" s="13"/>
    </row>
    <row r="4" spans="1:60" ht="42.75" customHeight="1">
      <c r="A4" s="14"/>
      <c r="B4" s="14"/>
      <c r="C4" s="14"/>
      <c r="D4" s="15"/>
      <c r="E4" s="15"/>
      <c r="F4" s="15"/>
      <c r="G4" s="15"/>
      <c r="H4" s="15"/>
      <c r="I4" s="15"/>
      <c r="J4" s="15"/>
      <c r="K4" s="377"/>
      <c r="L4" s="377"/>
      <c r="M4" s="377"/>
      <c r="N4" s="377"/>
      <c r="O4" s="377"/>
      <c r="P4" s="377"/>
      <c r="Q4" s="377"/>
      <c r="R4" s="377"/>
      <c r="S4" s="377"/>
      <c r="T4" s="377"/>
      <c r="U4" s="377"/>
      <c r="V4" s="377"/>
      <c r="W4" s="377"/>
      <c r="X4" s="377"/>
      <c r="Y4" s="377"/>
      <c r="Z4" s="377"/>
      <c r="AA4" s="377"/>
      <c r="AB4" s="377"/>
      <c r="AC4" s="377"/>
      <c r="AD4" s="377"/>
      <c r="AE4" s="377"/>
      <c r="AF4" s="377"/>
      <c r="AG4" s="377"/>
      <c r="AH4" s="377"/>
      <c r="AI4" s="15"/>
      <c r="AJ4" s="15"/>
      <c r="AK4" s="15"/>
      <c r="AL4" s="15"/>
      <c r="AM4" s="15"/>
      <c r="AN4" s="15"/>
      <c r="AO4" s="15"/>
      <c r="AP4" s="15"/>
      <c r="AQ4" s="15"/>
      <c r="AS4" s="16"/>
      <c r="AT4" s="17"/>
      <c r="AV4" s="13"/>
    </row>
    <row r="5" spans="1:60" s="21" customFormat="1" ht="37.5" customHeight="1">
      <c r="A5" s="18"/>
      <c r="B5" s="19"/>
      <c r="C5" s="20"/>
      <c r="D5" s="378" t="s">
        <v>9</v>
      </c>
      <c r="E5" s="378"/>
      <c r="F5" s="378"/>
      <c r="G5" s="378"/>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378"/>
      <c r="AM5" s="378"/>
      <c r="AN5" s="378"/>
      <c r="AO5" s="378"/>
      <c r="AP5" s="378"/>
      <c r="AQ5" s="378"/>
      <c r="AS5" s="375" t="e">
        <f>#REF!</f>
        <v>#REF!</v>
      </c>
      <c r="AT5" s="375"/>
      <c r="AU5" s="22">
        <v>6</v>
      </c>
      <c r="AV5" s="22">
        <v>8</v>
      </c>
      <c r="AW5" s="22">
        <v>3</v>
      </c>
    </row>
    <row r="6" spans="1:60" s="24" customFormat="1" ht="27" customHeight="1">
      <c r="A6" s="363" t="s">
        <v>10</v>
      </c>
      <c r="B6" s="364" t="s">
        <v>11</v>
      </c>
      <c r="C6" s="365" t="s">
        <v>12</v>
      </c>
      <c r="D6" s="366" t="s">
        <v>13</v>
      </c>
      <c r="E6" s="367" t="s">
        <v>14</v>
      </c>
      <c r="F6" s="367" t="s">
        <v>15</v>
      </c>
      <c r="G6" s="368" t="s">
        <v>16</v>
      </c>
      <c r="H6" s="368"/>
      <c r="I6" s="368"/>
      <c r="J6" s="368"/>
      <c r="K6" s="368"/>
      <c r="L6" s="368"/>
      <c r="M6" s="368"/>
      <c r="N6" s="368"/>
      <c r="O6" s="368"/>
      <c r="P6" s="368"/>
      <c r="Q6" s="368"/>
      <c r="R6" s="351"/>
      <c r="S6" s="369" t="s">
        <v>17</v>
      </c>
      <c r="T6" s="369"/>
      <c r="U6" s="369"/>
      <c r="V6" s="369"/>
      <c r="W6" s="369"/>
      <c r="X6" s="369"/>
      <c r="Y6" s="369"/>
      <c r="Z6" s="369"/>
      <c r="AA6" s="369"/>
      <c r="AB6" s="369"/>
      <c r="AC6" s="369"/>
      <c r="AD6" s="351"/>
      <c r="AE6" s="352" t="s">
        <v>18</v>
      </c>
      <c r="AF6" s="352"/>
      <c r="AG6" s="352"/>
      <c r="AH6" s="352"/>
      <c r="AI6" s="352"/>
      <c r="AJ6" s="352"/>
      <c r="AK6" s="352"/>
      <c r="AL6" s="352"/>
      <c r="AM6" s="352"/>
      <c r="AN6" s="352"/>
      <c r="AO6" s="352"/>
      <c r="AP6" s="353" t="s">
        <v>19</v>
      </c>
      <c r="AQ6" s="354" t="s">
        <v>14</v>
      </c>
      <c r="AR6" s="354" t="s">
        <v>15</v>
      </c>
      <c r="AS6" s="23"/>
      <c r="AT6" s="23"/>
      <c r="AU6" s="23"/>
    </row>
    <row r="7" spans="1:60" s="24" customFormat="1" ht="30.75" customHeight="1">
      <c r="A7" s="363"/>
      <c r="B7" s="364"/>
      <c r="C7" s="365"/>
      <c r="D7" s="366"/>
      <c r="E7" s="367"/>
      <c r="F7" s="367"/>
      <c r="G7" s="355" t="s">
        <v>20</v>
      </c>
      <c r="H7" s="355"/>
      <c r="I7" s="355"/>
      <c r="J7" s="355"/>
      <c r="K7" s="355"/>
      <c r="L7" s="355"/>
      <c r="M7" s="355"/>
      <c r="N7" s="355"/>
      <c r="O7" s="355"/>
      <c r="P7" s="355"/>
      <c r="Q7" s="355"/>
      <c r="R7" s="351"/>
      <c r="S7" s="356" t="s">
        <v>20</v>
      </c>
      <c r="T7" s="356"/>
      <c r="U7" s="356"/>
      <c r="V7" s="356"/>
      <c r="W7" s="356"/>
      <c r="X7" s="356"/>
      <c r="Y7" s="356"/>
      <c r="Z7" s="356"/>
      <c r="AA7" s="356"/>
      <c r="AB7" s="356"/>
      <c r="AC7" s="356"/>
      <c r="AD7" s="351"/>
      <c r="AE7" s="350" t="s">
        <v>20</v>
      </c>
      <c r="AF7" s="350"/>
      <c r="AG7" s="350"/>
      <c r="AH7" s="350"/>
      <c r="AI7" s="350"/>
      <c r="AJ7" s="350"/>
      <c r="AK7" s="350"/>
      <c r="AL7" s="350"/>
      <c r="AM7" s="350"/>
      <c r="AN7" s="350"/>
      <c r="AO7" s="350"/>
      <c r="AP7" s="353"/>
      <c r="AQ7" s="354"/>
      <c r="AR7" s="354"/>
      <c r="AS7" s="25"/>
      <c r="AT7" s="25"/>
      <c r="AU7" s="25"/>
    </row>
    <row r="8" spans="1:60" s="24" customFormat="1" ht="18.75" customHeight="1">
      <c r="A8" s="363"/>
      <c r="B8" s="364"/>
      <c r="C8" s="365"/>
      <c r="D8" s="366"/>
      <c r="E8" s="367"/>
      <c r="F8" s="367"/>
      <c r="G8" s="355" t="s">
        <v>21</v>
      </c>
      <c r="H8" s="355"/>
      <c r="I8" s="355"/>
      <c r="J8" s="355"/>
      <c r="K8" s="355" t="s">
        <v>22</v>
      </c>
      <c r="L8" s="355"/>
      <c r="M8" s="355"/>
      <c r="N8" s="355"/>
      <c r="O8" s="357" t="s">
        <v>23</v>
      </c>
      <c r="P8" s="358" t="s">
        <v>4</v>
      </c>
      <c r="Q8" s="358" t="s">
        <v>24</v>
      </c>
      <c r="R8" s="351"/>
      <c r="S8" s="356" t="s">
        <v>21</v>
      </c>
      <c r="T8" s="356"/>
      <c r="U8" s="356"/>
      <c r="V8" s="356"/>
      <c r="W8" s="356" t="s">
        <v>22</v>
      </c>
      <c r="X8" s="356"/>
      <c r="Y8" s="356"/>
      <c r="Z8" s="356"/>
      <c r="AA8" s="359" t="s">
        <v>23</v>
      </c>
      <c r="AB8" s="360" t="s">
        <v>4</v>
      </c>
      <c r="AC8" s="360" t="s">
        <v>24</v>
      </c>
      <c r="AD8" s="351"/>
      <c r="AE8" s="350" t="s">
        <v>21</v>
      </c>
      <c r="AF8" s="350"/>
      <c r="AG8" s="350"/>
      <c r="AH8" s="350"/>
      <c r="AI8" s="350" t="s">
        <v>22</v>
      </c>
      <c r="AJ8" s="350"/>
      <c r="AK8" s="350"/>
      <c r="AL8" s="350"/>
      <c r="AM8" s="361" t="s">
        <v>23</v>
      </c>
      <c r="AN8" s="362" t="s">
        <v>4</v>
      </c>
      <c r="AO8" s="362" t="s">
        <v>24</v>
      </c>
      <c r="AP8" s="353"/>
      <c r="AQ8" s="354"/>
      <c r="AR8" s="354"/>
      <c r="AS8" s="25"/>
      <c r="AT8" s="25"/>
      <c r="AU8" s="25"/>
    </row>
    <row r="9" spans="1:60" s="24" customFormat="1" ht="18.75" customHeight="1">
      <c r="A9" s="363"/>
      <c r="B9" s="364"/>
      <c r="C9" s="365"/>
      <c r="D9" s="366"/>
      <c r="E9" s="367"/>
      <c r="F9" s="367"/>
      <c r="G9" s="355"/>
      <c r="H9" s="355"/>
      <c r="I9" s="355"/>
      <c r="J9" s="355"/>
      <c r="K9" s="355"/>
      <c r="L9" s="355"/>
      <c r="M9" s="355"/>
      <c r="N9" s="355"/>
      <c r="O9" s="357"/>
      <c r="P9" s="358"/>
      <c r="Q9" s="358"/>
      <c r="R9" s="351"/>
      <c r="S9" s="356"/>
      <c r="T9" s="356"/>
      <c r="U9" s="356"/>
      <c r="V9" s="356"/>
      <c r="W9" s="356"/>
      <c r="X9" s="356"/>
      <c r="Y9" s="356"/>
      <c r="Z9" s="356"/>
      <c r="AA9" s="359"/>
      <c r="AB9" s="360"/>
      <c r="AC9" s="360"/>
      <c r="AD9" s="351"/>
      <c r="AE9" s="350"/>
      <c r="AF9" s="350"/>
      <c r="AG9" s="350"/>
      <c r="AH9" s="350"/>
      <c r="AI9" s="350"/>
      <c r="AJ9" s="350"/>
      <c r="AK9" s="350"/>
      <c r="AL9" s="350"/>
      <c r="AM9" s="361"/>
      <c r="AN9" s="362"/>
      <c r="AO9" s="362"/>
      <c r="AP9" s="353"/>
      <c r="AQ9" s="354"/>
      <c r="AR9" s="354"/>
      <c r="AS9" s="25"/>
      <c r="AT9" s="25"/>
      <c r="AU9" s="25"/>
    </row>
    <row r="10" spans="1:60" s="24" customFormat="1" ht="21.75" customHeight="1">
      <c r="A10" s="363"/>
      <c r="B10" s="364"/>
      <c r="C10" s="365"/>
      <c r="D10" s="366"/>
      <c r="E10" s="367"/>
      <c r="F10" s="367"/>
      <c r="G10" s="355" t="s">
        <v>25</v>
      </c>
      <c r="H10" s="355" t="s">
        <v>26</v>
      </c>
      <c r="I10" s="355" t="s">
        <v>27</v>
      </c>
      <c r="J10" s="355" t="s">
        <v>28</v>
      </c>
      <c r="K10" s="355" t="s">
        <v>25</v>
      </c>
      <c r="L10" s="355"/>
      <c r="M10" s="355"/>
      <c r="N10" s="355" t="s">
        <v>28</v>
      </c>
      <c r="O10" s="357"/>
      <c r="P10" s="358"/>
      <c r="Q10" s="358"/>
      <c r="R10" s="351"/>
      <c r="S10" s="356" t="s">
        <v>25</v>
      </c>
      <c r="T10" s="356" t="s">
        <v>26</v>
      </c>
      <c r="U10" s="356" t="s">
        <v>27</v>
      </c>
      <c r="V10" s="356" t="s">
        <v>28</v>
      </c>
      <c r="W10" s="356" t="s">
        <v>25</v>
      </c>
      <c r="X10" s="356"/>
      <c r="Y10" s="356"/>
      <c r="Z10" s="356" t="s">
        <v>28</v>
      </c>
      <c r="AA10" s="359"/>
      <c r="AB10" s="360"/>
      <c r="AC10" s="360"/>
      <c r="AD10" s="351"/>
      <c r="AE10" s="350" t="s">
        <v>25</v>
      </c>
      <c r="AF10" s="350" t="s">
        <v>26</v>
      </c>
      <c r="AG10" s="350" t="s">
        <v>27</v>
      </c>
      <c r="AH10" s="350" t="s">
        <v>28</v>
      </c>
      <c r="AI10" s="350" t="s">
        <v>25</v>
      </c>
      <c r="AJ10" s="350"/>
      <c r="AK10" s="350"/>
      <c r="AL10" s="350" t="s">
        <v>28</v>
      </c>
      <c r="AM10" s="361"/>
      <c r="AN10" s="362"/>
      <c r="AO10" s="362"/>
      <c r="AP10" s="353"/>
      <c r="AQ10" s="354"/>
      <c r="AR10" s="354"/>
      <c r="AS10" s="349" t="s">
        <v>29</v>
      </c>
      <c r="AT10" s="349"/>
      <c r="AU10" s="25">
        <v>23</v>
      </c>
      <c r="AV10" s="25">
        <v>23</v>
      </c>
      <c r="AW10" s="25">
        <v>24</v>
      </c>
      <c r="AX10" s="349" t="s">
        <v>30</v>
      </c>
      <c r="AY10" s="349"/>
      <c r="AZ10" s="25" t="s">
        <v>27</v>
      </c>
      <c r="BA10" s="349" t="s">
        <v>31</v>
      </c>
      <c r="BB10" s="349"/>
      <c r="BC10" s="349"/>
      <c r="BD10" s="349" t="s">
        <v>32</v>
      </c>
      <c r="BE10" s="349"/>
    </row>
    <row r="11" spans="1:60" s="30" customFormat="1" ht="35.25" customHeight="1">
      <c r="A11" s="363"/>
      <c r="B11" s="364"/>
      <c r="C11" s="365"/>
      <c r="D11" s="366"/>
      <c r="E11" s="367"/>
      <c r="F11" s="367"/>
      <c r="G11" s="355"/>
      <c r="H11" s="355"/>
      <c r="I11" s="355"/>
      <c r="J11" s="355"/>
      <c r="K11" s="355"/>
      <c r="L11" s="355"/>
      <c r="M11" s="355"/>
      <c r="N11" s="355"/>
      <c r="O11" s="357"/>
      <c r="P11" s="358"/>
      <c r="Q11" s="358"/>
      <c r="R11" s="351"/>
      <c r="S11" s="356"/>
      <c r="T11" s="356"/>
      <c r="U11" s="356"/>
      <c r="V11" s="356"/>
      <c r="W11" s="356"/>
      <c r="X11" s="356"/>
      <c r="Y11" s="356"/>
      <c r="Z11" s="356"/>
      <c r="AA11" s="359"/>
      <c r="AB11" s="360"/>
      <c r="AC11" s="360"/>
      <c r="AD11" s="351"/>
      <c r="AE11" s="350"/>
      <c r="AF11" s="350"/>
      <c r="AG11" s="350"/>
      <c r="AH11" s="350"/>
      <c r="AI11" s="350"/>
      <c r="AJ11" s="350"/>
      <c r="AK11" s="350"/>
      <c r="AL11" s="350"/>
      <c r="AM11" s="361"/>
      <c r="AN11" s="362"/>
      <c r="AO11" s="362"/>
      <c r="AP11" s="353"/>
      <c r="AQ11" s="354"/>
      <c r="AR11" s="354"/>
      <c r="AS11" s="26" t="s">
        <v>33</v>
      </c>
      <c r="AT11" s="26" t="s">
        <v>34</v>
      </c>
      <c r="AU11" s="27" t="s">
        <v>35</v>
      </c>
      <c r="AV11" s="27" t="s">
        <v>36</v>
      </c>
      <c r="AW11" s="27" t="s">
        <v>37</v>
      </c>
      <c r="AX11" s="27" t="s">
        <v>38</v>
      </c>
      <c r="AY11" s="27" t="s">
        <v>39</v>
      </c>
      <c r="AZ11" s="28" t="s">
        <v>40</v>
      </c>
      <c r="BA11" s="27" t="s">
        <v>41</v>
      </c>
      <c r="BB11" s="27" t="s">
        <v>42</v>
      </c>
      <c r="BC11" s="27" t="s">
        <v>43</v>
      </c>
      <c r="BD11" s="29" t="s">
        <v>33</v>
      </c>
      <c r="BE11" s="29" t="s">
        <v>34</v>
      </c>
    </row>
    <row r="12" spans="1:60" ht="67.5" customHeight="1">
      <c r="A12" s="31">
        <v>1</v>
      </c>
      <c r="B12" s="32" t="s">
        <v>44</v>
      </c>
      <c r="C12" s="33" t="s">
        <v>45</v>
      </c>
      <c r="D12" s="34" t="s">
        <v>46</v>
      </c>
      <c r="E12" s="35">
        <v>1</v>
      </c>
      <c r="F12" s="35">
        <v>1</v>
      </c>
      <c r="G12" s="36">
        <v>45572</v>
      </c>
      <c r="H12" s="37" t="s">
        <v>47</v>
      </c>
      <c r="I12" s="38" t="s">
        <v>48</v>
      </c>
      <c r="J12" s="38">
        <v>6</v>
      </c>
      <c r="K12" s="328" t="s">
        <v>49</v>
      </c>
      <c r="L12" s="328"/>
      <c r="M12" s="328"/>
      <c r="N12" s="40">
        <v>6</v>
      </c>
      <c r="O12" s="40">
        <v>8</v>
      </c>
      <c r="P12" s="40">
        <v>3</v>
      </c>
      <c r="Q12" s="41">
        <f t="shared" ref="Q12:Q43" si="0">SUM(N12:P12)+J12</f>
        <v>23</v>
      </c>
      <c r="R12" s="35"/>
      <c r="S12" s="42">
        <v>45607</v>
      </c>
      <c r="T12" s="43" t="str">
        <f t="shared" ref="T12:V13" si="1">H12</f>
        <v xml:space="preserve"> 1-2</v>
      </c>
      <c r="U12" s="43" t="str">
        <f t="shared" si="1"/>
        <v xml:space="preserve"> 506а</v>
      </c>
      <c r="V12" s="43">
        <f t="shared" si="1"/>
        <v>6</v>
      </c>
      <c r="W12" s="329" t="s">
        <v>50</v>
      </c>
      <c r="X12" s="329"/>
      <c r="Y12" s="329"/>
      <c r="Z12" s="44">
        <f>N12</f>
        <v>6</v>
      </c>
      <c r="AA12" s="45">
        <v>8</v>
      </c>
      <c r="AB12" s="45">
        <v>3</v>
      </c>
      <c r="AC12" s="46">
        <f t="shared" ref="AC12:AC43" si="2">SUM(Z12:AB12)+V12</f>
        <v>23</v>
      </c>
      <c r="AD12" s="47"/>
      <c r="AE12" s="42">
        <v>45281</v>
      </c>
      <c r="AF12" s="43" t="str">
        <f t="shared" ref="AF12:AH13" si="3">H12</f>
        <v xml:space="preserve"> 1-2</v>
      </c>
      <c r="AG12" s="43" t="str">
        <f t="shared" si="3"/>
        <v xml:space="preserve"> 506а</v>
      </c>
      <c r="AH12" s="43">
        <f t="shared" si="3"/>
        <v>6</v>
      </c>
      <c r="AI12" s="330" t="s">
        <v>51</v>
      </c>
      <c r="AJ12" s="330"/>
      <c r="AK12" s="330"/>
      <c r="AL12" s="44">
        <f>Z12</f>
        <v>6</v>
      </c>
      <c r="AM12" s="45">
        <v>8</v>
      </c>
      <c r="AN12" s="45">
        <v>4</v>
      </c>
      <c r="AO12" s="46">
        <f>SUM(AL12:AN12)+AH12</f>
        <v>24</v>
      </c>
      <c r="AP12" s="48">
        <f t="shared" ref="AP12:AP52" si="4">AO12+AC12+Q12</f>
        <v>70</v>
      </c>
      <c r="AQ12" s="49">
        <f t="shared" ref="AQ12:AQ20" si="5">E12</f>
        <v>1</v>
      </c>
      <c r="AR12" s="50">
        <v>1</v>
      </c>
      <c r="AS12" s="51">
        <v>42</v>
      </c>
      <c r="AT12" s="51">
        <v>48</v>
      </c>
      <c r="AU12" s="52" t="str">
        <f t="shared" ref="AU12:AU20" si="6">TEXT(G12, "ДДДДДДД")</f>
        <v>понедельник</v>
      </c>
      <c r="AV12" s="52" t="str">
        <f t="shared" ref="AV12:AV20" si="7">TEXT(S12, "ДДДДДДД")</f>
        <v>понедельник</v>
      </c>
      <c r="AW12" s="52" t="str">
        <f t="shared" ref="AW12:AW20" si="8">TEXT(AE12, "ДДДДДДД")</f>
        <v>четверг</v>
      </c>
      <c r="AX12" s="53">
        <v>4</v>
      </c>
      <c r="AY12" s="54" t="str">
        <f t="shared" ref="AY12:AY20" si="9">IF(AX12=3, "5-6", IF(AX12=4, "7-8", "9-10"))</f>
        <v>7-8</v>
      </c>
      <c r="AZ12" s="55">
        <v>23</v>
      </c>
      <c r="BA12" s="56" t="s">
        <v>52</v>
      </c>
      <c r="BB12" s="57" t="s">
        <v>53</v>
      </c>
      <c r="BC12" s="58">
        <v>6</v>
      </c>
      <c r="BD12" s="59">
        <v>44</v>
      </c>
      <c r="BE12" s="60">
        <v>35</v>
      </c>
      <c r="BF12" s="61"/>
      <c r="BG12" s="61"/>
      <c r="BH12" s="62"/>
    </row>
    <row r="13" spans="1:60" ht="36" customHeight="1">
      <c r="A13" s="63">
        <v>2</v>
      </c>
      <c r="B13" s="64" t="s">
        <v>54</v>
      </c>
      <c r="C13" s="65" t="s">
        <v>45</v>
      </c>
      <c r="D13" s="65" t="s">
        <v>55</v>
      </c>
      <c r="E13" s="66">
        <v>1</v>
      </c>
      <c r="F13" s="66">
        <v>1</v>
      </c>
      <c r="G13" s="67">
        <v>45567</v>
      </c>
      <c r="H13" s="68" t="s">
        <v>56</v>
      </c>
      <c r="I13" s="69">
        <v>505</v>
      </c>
      <c r="J13" s="69">
        <v>6</v>
      </c>
      <c r="K13" s="328" t="s">
        <v>49</v>
      </c>
      <c r="L13" s="328"/>
      <c r="M13" s="328"/>
      <c r="N13" s="70">
        <f t="shared" ref="N13:N20" si="10">BC13</f>
        <v>6</v>
      </c>
      <c r="O13" s="70">
        <v>8</v>
      </c>
      <c r="P13" s="70">
        <v>3</v>
      </c>
      <c r="Q13" s="71">
        <f t="shared" si="0"/>
        <v>23</v>
      </c>
      <c r="R13" s="50"/>
      <c r="S13" s="72">
        <v>45609</v>
      </c>
      <c r="T13" s="73" t="str">
        <f t="shared" si="1"/>
        <v xml:space="preserve"> 3-4</v>
      </c>
      <c r="U13" s="73">
        <f t="shared" si="1"/>
        <v>505</v>
      </c>
      <c r="V13" s="73">
        <f t="shared" si="1"/>
        <v>6</v>
      </c>
      <c r="W13" s="329" t="s">
        <v>50</v>
      </c>
      <c r="X13" s="329"/>
      <c r="Y13" s="329"/>
      <c r="Z13" s="74">
        <f>N13</f>
        <v>6</v>
      </c>
      <c r="AA13" s="75">
        <v>8</v>
      </c>
      <c r="AB13" s="75">
        <v>3</v>
      </c>
      <c r="AC13" s="76">
        <f t="shared" si="2"/>
        <v>23</v>
      </c>
      <c r="AD13" s="77"/>
      <c r="AE13" s="72">
        <v>45651</v>
      </c>
      <c r="AF13" s="73" t="str">
        <f t="shared" si="3"/>
        <v xml:space="preserve"> 3-4</v>
      </c>
      <c r="AG13" s="73">
        <f t="shared" si="3"/>
        <v>505</v>
      </c>
      <c r="AH13" s="73">
        <f t="shared" si="3"/>
        <v>6</v>
      </c>
      <c r="AI13" s="330" t="s">
        <v>51</v>
      </c>
      <c r="AJ13" s="330"/>
      <c r="AK13" s="330"/>
      <c r="AL13" s="74">
        <f>Z13</f>
        <v>6</v>
      </c>
      <c r="AM13" s="75">
        <v>8</v>
      </c>
      <c r="AN13" s="75">
        <v>4</v>
      </c>
      <c r="AO13" s="76">
        <f>SUM(AL13:AN13)+AH13</f>
        <v>24</v>
      </c>
      <c r="AP13" s="78">
        <f t="shared" si="4"/>
        <v>70</v>
      </c>
      <c r="AQ13" s="79">
        <f t="shared" si="5"/>
        <v>1</v>
      </c>
      <c r="AR13" s="80">
        <f t="shared" ref="AR13:AR20" si="11">F13</f>
        <v>1</v>
      </c>
      <c r="AS13" s="81">
        <v>42</v>
      </c>
      <c r="AT13" s="82">
        <v>48</v>
      </c>
      <c r="AU13" s="83" t="str">
        <f t="shared" si="6"/>
        <v>среда</v>
      </c>
      <c r="AV13" s="83" t="str">
        <f t="shared" si="7"/>
        <v>среда</v>
      </c>
      <c r="AW13" s="83" t="str">
        <f t="shared" si="8"/>
        <v>среда</v>
      </c>
      <c r="AX13" s="1">
        <v>4</v>
      </c>
      <c r="AY13" s="84" t="str">
        <f t="shared" si="9"/>
        <v>7-8</v>
      </c>
      <c r="AZ13" s="85">
        <v>211</v>
      </c>
      <c r="BA13" s="86" t="s">
        <v>57</v>
      </c>
      <c r="BB13" s="87" t="s">
        <v>53</v>
      </c>
      <c r="BC13" s="88">
        <v>6</v>
      </c>
      <c r="BD13" s="59">
        <v>40</v>
      </c>
      <c r="BE13" s="60">
        <v>41</v>
      </c>
      <c r="BF13" s="61"/>
      <c r="BG13" s="61"/>
      <c r="BH13" s="62"/>
    </row>
    <row r="14" spans="1:60" ht="20.25">
      <c r="A14" s="89">
        <v>3</v>
      </c>
      <c r="B14" s="90" t="s">
        <v>58</v>
      </c>
      <c r="C14" s="91" t="s">
        <v>59</v>
      </c>
      <c r="D14" s="92" t="s">
        <v>60</v>
      </c>
      <c r="E14" s="50">
        <v>1</v>
      </c>
      <c r="F14" s="50">
        <v>1</v>
      </c>
      <c r="G14" s="93">
        <v>45574</v>
      </c>
      <c r="H14" s="68" t="s">
        <v>56</v>
      </c>
      <c r="I14" s="94">
        <v>506</v>
      </c>
      <c r="J14" s="94">
        <v>6</v>
      </c>
      <c r="K14" s="328" t="s">
        <v>49</v>
      </c>
      <c r="L14" s="328"/>
      <c r="M14" s="328"/>
      <c r="N14" s="95">
        <f t="shared" si="10"/>
        <v>6</v>
      </c>
      <c r="O14" s="96">
        <v>8</v>
      </c>
      <c r="P14" s="96">
        <v>3</v>
      </c>
      <c r="Q14" s="97">
        <f t="shared" si="0"/>
        <v>23</v>
      </c>
      <c r="R14" s="98"/>
      <c r="S14" s="99">
        <v>45616</v>
      </c>
      <c r="T14" s="100" t="str">
        <f t="shared" ref="T14:T21" si="12">H14</f>
        <v xml:space="preserve"> 3-4</v>
      </c>
      <c r="U14" s="101">
        <v>506</v>
      </c>
      <c r="V14" s="102">
        <f t="shared" ref="V14:V21" si="13">J14</f>
        <v>6</v>
      </c>
      <c r="W14" s="329" t="s">
        <v>50</v>
      </c>
      <c r="X14" s="329"/>
      <c r="Y14" s="329"/>
      <c r="Z14" s="103">
        <v>6</v>
      </c>
      <c r="AA14" s="104">
        <v>8</v>
      </c>
      <c r="AB14" s="104">
        <v>3</v>
      </c>
      <c r="AC14" s="105">
        <f t="shared" si="2"/>
        <v>23</v>
      </c>
      <c r="AD14" s="106"/>
      <c r="AE14" s="99">
        <v>45644</v>
      </c>
      <c r="AF14" s="100" t="str">
        <f t="shared" ref="AF14:AF21" si="14">H14</f>
        <v xml:space="preserve"> 3-4</v>
      </c>
      <c r="AG14" s="101">
        <v>506</v>
      </c>
      <c r="AH14" s="101">
        <v>6</v>
      </c>
      <c r="AI14" s="330" t="s">
        <v>51</v>
      </c>
      <c r="AJ14" s="330"/>
      <c r="AK14" s="330"/>
      <c r="AL14" s="107">
        <v>6</v>
      </c>
      <c r="AM14" s="104">
        <v>8</v>
      </c>
      <c r="AN14" s="104">
        <v>4</v>
      </c>
      <c r="AO14" s="105">
        <v>24</v>
      </c>
      <c r="AP14" s="108">
        <f t="shared" si="4"/>
        <v>70</v>
      </c>
      <c r="AQ14" s="109">
        <f t="shared" si="5"/>
        <v>1</v>
      </c>
      <c r="AR14" s="110">
        <f t="shared" si="11"/>
        <v>1</v>
      </c>
      <c r="AS14" s="81">
        <v>42</v>
      </c>
      <c r="AT14" s="82">
        <v>48</v>
      </c>
      <c r="AU14" s="83" t="str">
        <f t="shared" si="6"/>
        <v>среда</v>
      </c>
      <c r="AV14" s="83" t="str">
        <f t="shared" si="7"/>
        <v>среда</v>
      </c>
      <c r="AW14" s="83" t="str">
        <f t="shared" si="8"/>
        <v>среда</v>
      </c>
      <c r="AX14" s="111">
        <v>4</v>
      </c>
      <c r="AY14" s="84" t="str">
        <f t="shared" si="9"/>
        <v>7-8</v>
      </c>
      <c r="AZ14" s="85">
        <v>211</v>
      </c>
      <c r="BA14" s="112" t="str">
        <f t="shared" ref="BA14:BB20" si="15">BA13</f>
        <v>107,111</v>
      </c>
      <c r="BB14" s="112" t="str">
        <f t="shared" si="15"/>
        <v>9,00-11,00</v>
      </c>
      <c r="BC14" s="113">
        <f t="shared" ref="BC14:BC20" si="16">$BC$13</f>
        <v>6</v>
      </c>
      <c r="BD14" s="114">
        <f>BD13</f>
        <v>40</v>
      </c>
      <c r="BE14" s="114">
        <f>BE13</f>
        <v>41</v>
      </c>
      <c r="BF14" s="61"/>
      <c r="BG14" s="61"/>
      <c r="BH14" s="62"/>
    </row>
    <row r="15" spans="1:60" s="129" customFormat="1" ht="60" customHeight="1">
      <c r="A15" s="89">
        <v>4</v>
      </c>
      <c r="B15" s="115" t="s">
        <v>61</v>
      </c>
      <c r="C15" s="91" t="s">
        <v>59</v>
      </c>
      <c r="D15" s="116" t="s">
        <v>62</v>
      </c>
      <c r="E15" s="117">
        <v>1</v>
      </c>
      <c r="F15" s="117">
        <v>1.2</v>
      </c>
      <c r="G15" s="118">
        <v>45575</v>
      </c>
      <c r="H15" s="68" t="s">
        <v>56</v>
      </c>
      <c r="I15" s="119">
        <v>506</v>
      </c>
      <c r="J15" s="119">
        <v>6</v>
      </c>
      <c r="K15" s="328" t="s">
        <v>49</v>
      </c>
      <c r="L15" s="328"/>
      <c r="M15" s="328"/>
      <c r="N15" s="95">
        <f t="shared" si="10"/>
        <v>6</v>
      </c>
      <c r="O15" s="95">
        <v>8</v>
      </c>
      <c r="P15" s="95">
        <v>3</v>
      </c>
      <c r="Q15" s="120">
        <f t="shared" si="0"/>
        <v>23</v>
      </c>
      <c r="R15" s="117"/>
      <c r="S15" s="121">
        <v>45610</v>
      </c>
      <c r="T15" s="100" t="str">
        <f t="shared" si="12"/>
        <v xml:space="preserve"> 3-4</v>
      </c>
      <c r="U15" s="100">
        <f>I15</f>
        <v>506</v>
      </c>
      <c r="V15" s="100">
        <f t="shared" si="13"/>
        <v>6</v>
      </c>
      <c r="W15" s="329" t="s">
        <v>50</v>
      </c>
      <c r="X15" s="329"/>
      <c r="Y15" s="329"/>
      <c r="Z15" s="122">
        <f>N15</f>
        <v>6</v>
      </c>
      <c r="AA15" s="123">
        <v>8</v>
      </c>
      <c r="AB15" s="123">
        <v>3</v>
      </c>
      <c r="AC15" s="124">
        <f t="shared" si="2"/>
        <v>23</v>
      </c>
      <c r="AD15" s="125"/>
      <c r="AE15" s="121">
        <v>45645</v>
      </c>
      <c r="AF15" s="100" t="str">
        <f t="shared" si="14"/>
        <v xml:space="preserve"> 3-4</v>
      </c>
      <c r="AG15" s="100">
        <f>I15</f>
        <v>506</v>
      </c>
      <c r="AH15" s="100">
        <f>J15</f>
        <v>6</v>
      </c>
      <c r="AI15" s="330" t="s">
        <v>51</v>
      </c>
      <c r="AJ15" s="330"/>
      <c r="AK15" s="330"/>
      <c r="AL15" s="122">
        <f t="shared" ref="AL15:AL20" si="17">Z15</f>
        <v>6</v>
      </c>
      <c r="AM15" s="123">
        <v>8</v>
      </c>
      <c r="AN15" s="123">
        <v>4</v>
      </c>
      <c r="AO15" s="124">
        <f t="shared" ref="AO15:AO24" si="18">SUM(AL15:AN15)+AH15</f>
        <v>24</v>
      </c>
      <c r="AP15" s="126">
        <f t="shared" si="4"/>
        <v>70</v>
      </c>
      <c r="AQ15" s="109">
        <f t="shared" si="5"/>
        <v>1</v>
      </c>
      <c r="AR15" s="110">
        <f t="shared" si="11"/>
        <v>1.2</v>
      </c>
      <c r="AS15" s="81">
        <v>42</v>
      </c>
      <c r="AT15" s="82">
        <v>35</v>
      </c>
      <c r="AU15" s="83" t="str">
        <f t="shared" si="6"/>
        <v>четверг</v>
      </c>
      <c r="AV15" s="83" t="str">
        <f t="shared" si="7"/>
        <v>четверг</v>
      </c>
      <c r="AW15" s="83" t="str">
        <f t="shared" si="8"/>
        <v>четверг</v>
      </c>
      <c r="AX15" s="111">
        <v>4</v>
      </c>
      <c r="AY15" s="84" t="str">
        <f t="shared" si="9"/>
        <v>7-8</v>
      </c>
      <c r="AZ15" s="85">
        <v>211</v>
      </c>
      <c r="BA15" s="112" t="str">
        <f t="shared" si="15"/>
        <v>107,111</v>
      </c>
      <c r="BB15" s="112" t="str">
        <f t="shared" si="15"/>
        <v>9,00-11,00</v>
      </c>
      <c r="BC15" s="113">
        <f t="shared" si="16"/>
        <v>6</v>
      </c>
      <c r="BD15" s="114">
        <f t="shared" ref="BD15:BD20" si="19">BD14</f>
        <v>40</v>
      </c>
      <c r="BE15" s="114">
        <f t="shared" ref="BE15:BE20" si="20">BE13</f>
        <v>41</v>
      </c>
      <c r="BF15" s="127"/>
      <c r="BG15" s="127"/>
      <c r="BH15" s="128"/>
    </row>
    <row r="16" spans="1:60" ht="34.5" customHeight="1">
      <c r="A16" s="89">
        <v>5</v>
      </c>
      <c r="B16" s="115" t="s">
        <v>63</v>
      </c>
      <c r="C16" s="91" t="s">
        <v>59</v>
      </c>
      <c r="D16" s="130" t="s">
        <v>64</v>
      </c>
      <c r="E16" s="117">
        <v>1</v>
      </c>
      <c r="F16" s="117">
        <v>1</v>
      </c>
      <c r="G16" s="131">
        <v>45572</v>
      </c>
      <c r="H16" s="68" t="s">
        <v>56</v>
      </c>
      <c r="I16" s="94">
        <v>216</v>
      </c>
      <c r="J16" s="94">
        <v>6</v>
      </c>
      <c r="K16" s="328" t="s">
        <v>49</v>
      </c>
      <c r="L16" s="328"/>
      <c r="M16" s="328"/>
      <c r="N16" s="95">
        <f t="shared" si="10"/>
        <v>6</v>
      </c>
      <c r="O16" s="96">
        <v>8</v>
      </c>
      <c r="P16" s="96">
        <v>3</v>
      </c>
      <c r="Q16" s="97">
        <f t="shared" si="0"/>
        <v>23</v>
      </c>
      <c r="R16" s="98"/>
      <c r="S16" s="99">
        <v>45614</v>
      </c>
      <c r="T16" s="100" t="str">
        <f t="shared" si="12"/>
        <v xml:space="preserve"> 3-4</v>
      </c>
      <c r="U16" s="101">
        <v>216</v>
      </c>
      <c r="V16" s="102">
        <f t="shared" si="13"/>
        <v>6</v>
      </c>
      <c r="W16" s="329" t="s">
        <v>50</v>
      </c>
      <c r="X16" s="329"/>
      <c r="Y16" s="329"/>
      <c r="Z16" s="103">
        <v>6</v>
      </c>
      <c r="AA16" s="104">
        <v>8</v>
      </c>
      <c r="AB16" s="104">
        <v>3</v>
      </c>
      <c r="AC16" s="105">
        <f t="shared" si="2"/>
        <v>23</v>
      </c>
      <c r="AD16" s="106"/>
      <c r="AE16" s="99">
        <v>45650</v>
      </c>
      <c r="AF16" s="100" t="str">
        <f t="shared" si="14"/>
        <v xml:space="preserve"> 3-4</v>
      </c>
      <c r="AG16" s="101">
        <v>216</v>
      </c>
      <c r="AH16" s="101">
        <v>6</v>
      </c>
      <c r="AI16" s="330" t="s">
        <v>51</v>
      </c>
      <c r="AJ16" s="330"/>
      <c r="AK16" s="330"/>
      <c r="AL16" s="74">
        <f t="shared" si="17"/>
        <v>6</v>
      </c>
      <c r="AM16" s="75">
        <v>8</v>
      </c>
      <c r="AN16" s="75">
        <v>4</v>
      </c>
      <c r="AO16" s="76">
        <f t="shared" si="18"/>
        <v>24</v>
      </c>
      <c r="AP16" s="78">
        <f t="shared" si="4"/>
        <v>70</v>
      </c>
      <c r="AQ16" s="109">
        <f t="shared" si="5"/>
        <v>1</v>
      </c>
      <c r="AR16" s="110">
        <f t="shared" si="11"/>
        <v>1</v>
      </c>
      <c r="AS16" s="81">
        <v>42</v>
      </c>
      <c r="AT16" s="82">
        <v>35</v>
      </c>
      <c r="AU16" s="83" t="str">
        <f t="shared" si="6"/>
        <v>понедельник</v>
      </c>
      <c r="AV16" s="83" t="str">
        <f t="shared" si="7"/>
        <v>понедельник</v>
      </c>
      <c r="AW16" s="83" t="str">
        <f t="shared" si="8"/>
        <v>вторник</v>
      </c>
      <c r="AX16" s="111">
        <v>5</v>
      </c>
      <c r="AY16" s="84" t="str">
        <f t="shared" si="9"/>
        <v>9-10</v>
      </c>
      <c r="AZ16" s="85">
        <v>211</v>
      </c>
      <c r="BA16" s="112" t="str">
        <f t="shared" si="15"/>
        <v>107,111</v>
      </c>
      <c r="BB16" s="112" t="str">
        <f t="shared" si="15"/>
        <v>9,00-11,00</v>
      </c>
      <c r="BC16" s="113">
        <f t="shared" si="16"/>
        <v>6</v>
      </c>
      <c r="BD16" s="114">
        <f t="shared" si="19"/>
        <v>40</v>
      </c>
      <c r="BE16" s="114">
        <f t="shared" si="20"/>
        <v>41</v>
      </c>
      <c r="BF16" s="61"/>
      <c r="BG16" s="61"/>
      <c r="BH16" s="62"/>
    </row>
    <row r="17" spans="1:60" ht="43.5" customHeight="1">
      <c r="A17" s="89">
        <v>6</v>
      </c>
      <c r="B17" s="115" t="s">
        <v>65</v>
      </c>
      <c r="C17" s="91" t="s">
        <v>66</v>
      </c>
      <c r="D17" s="130" t="s">
        <v>67</v>
      </c>
      <c r="E17" s="117">
        <v>1</v>
      </c>
      <c r="F17" s="117">
        <v>1</v>
      </c>
      <c r="G17" s="131">
        <v>45579</v>
      </c>
      <c r="H17" s="68" t="s">
        <v>56</v>
      </c>
      <c r="I17" s="119">
        <v>305</v>
      </c>
      <c r="J17" s="119">
        <v>6</v>
      </c>
      <c r="K17" s="328" t="s">
        <v>49</v>
      </c>
      <c r="L17" s="328"/>
      <c r="M17" s="328"/>
      <c r="N17" s="95">
        <f t="shared" si="10"/>
        <v>6</v>
      </c>
      <c r="O17" s="95">
        <v>8</v>
      </c>
      <c r="P17" s="95">
        <v>3</v>
      </c>
      <c r="Q17" s="120">
        <f t="shared" si="0"/>
        <v>23</v>
      </c>
      <c r="R17" s="117"/>
      <c r="S17" s="121">
        <v>45607</v>
      </c>
      <c r="T17" s="100" t="str">
        <f t="shared" si="12"/>
        <v xml:space="preserve"> 3-4</v>
      </c>
      <c r="U17" s="100">
        <v>201</v>
      </c>
      <c r="V17" s="100">
        <f t="shared" si="13"/>
        <v>6</v>
      </c>
      <c r="W17" s="329" t="s">
        <v>50</v>
      </c>
      <c r="X17" s="329"/>
      <c r="Y17" s="329"/>
      <c r="Z17" s="122">
        <f>N17</f>
        <v>6</v>
      </c>
      <c r="AA17" s="123">
        <v>8</v>
      </c>
      <c r="AB17" s="123">
        <v>3</v>
      </c>
      <c r="AC17" s="124">
        <f t="shared" si="2"/>
        <v>23</v>
      </c>
      <c r="AD17" s="125"/>
      <c r="AE17" s="121">
        <v>45649</v>
      </c>
      <c r="AF17" s="100" t="str">
        <f t="shared" si="14"/>
        <v xml:space="preserve"> 3-4</v>
      </c>
      <c r="AG17" s="100">
        <f t="shared" ref="AG17:AH21" si="21">I17</f>
        <v>305</v>
      </c>
      <c r="AH17" s="100">
        <f t="shared" si="21"/>
        <v>6</v>
      </c>
      <c r="AI17" s="330" t="s">
        <v>51</v>
      </c>
      <c r="AJ17" s="330"/>
      <c r="AK17" s="330"/>
      <c r="AL17" s="122">
        <f t="shared" si="17"/>
        <v>6</v>
      </c>
      <c r="AM17" s="123">
        <v>8</v>
      </c>
      <c r="AN17" s="123">
        <v>4</v>
      </c>
      <c r="AO17" s="124">
        <f t="shared" si="18"/>
        <v>24</v>
      </c>
      <c r="AP17" s="126">
        <f t="shared" si="4"/>
        <v>70</v>
      </c>
      <c r="AQ17" s="109">
        <f t="shared" si="5"/>
        <v>1</v>
      </c>
      <c r="AR17" s="110">
        <f t="shared" si="11"/>
        <v>1</v>
      </c>
      <c r="AS17" s="81">
        <v>42</v>
      </c>
      <c r="AT17" s="82">
        <v>35</v>
      </c>
      <c r="AU17" s="83" t="str">
        <f t="shared" si="6"/>
        <v>понедельник</v>
      </c>
      <c r="AV17" s="83" t="str">
        <f t="shared" si="7"/>
        <v>понедельник</v>
      </c>
      <c r="AW17" s="83" t="str">
        <f t="shared" si="8"/>
        <v>понедельник</v>
      </c>
      <c r="AX17" s="111">
        <v>5</v>
      </c>
      <c r="AY17" s="84" t="str">
        <f t="shared" si="9"/>
        <v>9-10</v>
      </c>
      <c r="AZ17" s="85">
        <v>211</v>
      </c>
      <c r="BA17" s="112" t="str">
        <f t="shared" si="15"/>
        <v>107,111</v>
      </c>
      <c r="BB17" s="112" t="str">
        <f t="shared" si="15"/>
        <v>9,00-11,00</v>
      </c>
      <c r="BC17" s="113">
        <f t="shared" si="16"/>
        <v>6</v>
      </c>
      <c r="BD17" s="114">
        <f t="shared" si="19"/>
        <v>40</v>
      </c>
      <c r="BE17" s="114">
        <f t="shared" si="20"/>
        <v>41</v>
      </c>
      <c r="BF17" s="61"/>
      <c r="BG17" s="61"/>
      <c r="BH17" s="62"/>
    </row>
    <row r="18" spans="1:60" ht="34.5" customHeight="1">
      <c r="A18" s="89">
        <v>7</v>
      </c>
      <c r="B18" s="115" t="s">
        <v>68</v>
      </c>
      <c r="C18" s="91" t="s">
        <v>59</v>
      </c>
      <c r="D18" s="130" t="s">
        <v>69</v>
      </c>
      <c r="E18" s="117">
        <v>1</v>
      </c>
      <c r="F18" s="117">
        <v>1</v>
      </c>
      <c r="G18" s="131">
        <v>45573</v>
      </c>
      <c r="H18" s="37" t="s">
        <v>47</v>
      </c>
      <c r="I18" s="119">
        <v>504</v>
      </c>
      <c r="J18" s="119">
        <v>6</v>
      </c>
      <c r="K18" s="328" t="s">
        <v>49</v>
      </c>
      <c r="L18" s="328"/>
      <c r="M18" s="328"/>
      <c r="N18" s="95">
        <f t="shared" si="10"/>
        <v>6</v>
      </c>
      <c r="O18" s="95">
        <v>8</v>
      </c>
      <c r="P18" s="95">
        <v>3</v>
      </c>
      <c r="Q18" s="120">
        <f t="shared" si="0"/>
        <v>23</v>
      </c>
      <c r="R18" s="117"/>
      <c r="S18" s="121">
        <v>45608</v>
      </c>
      <c r="T18" s="100" t="str">
        <f t="shared" si="12"/>
        <v xml:space="preserve"> 1-2</v>
      </c>
      <c r="U18" s="100">
        <f>I18</f>
        <v>504</v>
      </c>
      <c r="V18" s="100">
        <f t="shared" si="13"/>
        <v>6</v>
      </c>
      <c r="W18" s="329" t="s">
        <v>50</v>
      </c>
      <c r="X18" s="329"/>
      <c r="Y18" s="329"/>
      <c r="Z18" s="122">
        <f>N18</f>
        <v>6</v>
      </c>
      <c r="AA18" s="123">
        <v>8</v>
      </c>
      <c r="AB18" s="123">
        <v>3</v>
      </c>
      <c r="AC18" s="124">
        <f t="shared" si="2"/>
        <v>23</v>
      </c>
      <c r="AD18" s="125"/>
      <c r="AE18" s="121">
        <v>45650</v>
      </c>
      <c r="AF18" s="100" t="str">
        <f t="shared" si="14"/>
        <v xml:space="preserve"> 1-2</v>
      </c>
      <c r="AG18" s="100">
        <f t="shared" si="21"/>
        <v>504</v>
      </c>
      <c r="AH18" s="100">
        <f t="shared" si="21"/>
        <v>6</v>
      </c>
      <c r="AI18" s="330" t="s">
        <v>51</v>
      </c>
      <c r="AJ18" s="330"/>
      <c r="AK18" s="330"/>
      <c r="AL18" s="122">
        <f t="shared" si="17"/>
        <v>6</v>
      </c>
      <c r="AM18" s="123">
        <v>8</v>
      </c>
      <c r="AN18" s="123">
        <v>4</v>
      </c>
      <c r="AO18" s="124">
        <f t="shared" si="18"/>
        <v>24</v>
      </c>
      <c r="AP18" s="126">
        <f t="shared" si="4"/>
        <v>70</v>
      </c>
      <c r="AQ18" s="109">
        <f t="shared" si="5"/>
        <v>1</v>
      </c>
      <c r="AR18" s="110">
        <f t="shared" si="11"/>
        <v>1</v>
      </c>
      <c r="AS18" s="81">
        <v>42</v>
      </c>
      <c r="AT18" s="82">
        <v>35</v>
      </c>
      <c r="AU18" s="83" t="str">
        <f t="shared" si="6"/>
        <v>вторник</v>
      </c>
      <c r="AV18" s="83" t="str">
        <f t="shared" si="7"/>
        <v>вторник</v>
      </c>
      <c r="AW18" s="83" t="str">
        <f t="shared" si="8"/>
        <v>вторник</v>
      </c>
      <c r="AX18" s="111">
        <v>4</v>
      </c>
      <c r="AY18" s="84" t="str">
        <f t="shared" si="9"/>
        <v>7-8</v>
      </c>
      <c r="AZ18" s="85">
        <v>211</v>
      </c>
      <c r="BA18" s="112" t="str">
        <f t="shared" si="15"/>
        <v>107,111</v>
      </c>
      <c r="BB18" s="112" t="str">
        <f t="shared" si="15"/>
        <v>9,00-11,00</v>
      </c>
      <c r="BC18" s="113">
        <f t="shared" si="16"/>
        <v>6</v>
      </c>
      <c r="BD18" s="114">
        <f t="shared" si="19"/>
        <v>40</v>
      </c>
      <c r="BE18" s="114">
        <f t="shared" si="20"/>
        <v>41</v>
      </c>
      <c r="BF18" s="61"/>
      <c r="BG18" s="61"/>
      <c r="BH18" s="62"/>
    </row>
    <row r="19" spans="1:60" s="145" customFormat="1" ht="47.25" customHeight="1">
      <c r="A19" s="89">
        <v>8</v>
      </c>
      <c r="B19" s="115" t="s">
        <v>70</v>
      </c>
      <c r="C19" s="91" t="s">
        <v>59</v>
      </c>
      <c r="D19" s="91" t="s">
        <v>71</v>
      </c>
      <c r="E19" s="117">
        <v>1</v>
      </c>
      <c r="F19" s="117">
        <v>1</v>
      </c>
      <c r="G19" s="118">
        <v>45575</v>
      </c>
      <c r="H19" s="37" t="s">
        <v>72</v>
      </c>
      <c r="I19" s="132">
        <v>201</v>
      </c>
      <c r="J19" s="132">
        <v>6</v>
      </c>
      <c r="K19" s="328" t="s">
        <v>49</v>
      </c>
      <c r="L19" s="328"/>
      <c r="M19" s="328"/>
      <c r="N19" s="133">
        <f t="shared" si="10"/>
        <v>6</v>
      </c>
      <c r="O19" s="133">
        <v>8</v>
      </c>
      <c r="P19" s="133">
        <v>3</v>
      </c>
      <c r="Q19" s="134">
        <f t="shared" si="0"/>
        <v>23</v>
      </c>
      <c r="R19" s="135"/>
      <c r="S19" s="121">
        <v>45603</v>
      </c>
      <c r="T19" s="136" t="str">
        <f t="shared" si="12"/>
        <v xml:space="preserve"> 5-6</v>
      </c>
      <c r="U19" s="136">
        <f>I19</f>
        <v>201</v>
      </c>
      <c r="V19" s="136">
        <f t="shared" si="13"/>
        <v>6</v>
      </c>
      <c r="W19" s="329" t="s">
        <v>50</v>
      </c>
      <c r="X19" s="329"/>
      <c r="Y19" s="329"/>
      <c r="Z19" s="137">
        <f>N19</f>
        <v>6</v>
      </c>
      <c r="AA19" s="138">
        <v>8</v>
      </c>
      <c r="AB19" s="138">
        <v>3</v>
      </c>
      <c r="AC19" s="139">
        <f t="shared" si="2"/>
        <v>23</v>
      </c>
      <c r="AD19" s="140"/>
      <c r="AE19" s="141">
        <v>45645</v>
      </c>
      <c r="AF19" s="136" t="str">
        <f t="shared" si="14"/>
        <v xml:space="preserve"> 5-6</v>
      </c>
      <c r="AG19" s="136">
        <f t="shared" si="21"/>
        <v>201</v>
      </c>
      <c r="AH19" s="136">
        <f t="shared" si="21"/>
        <v>6</v>
      </c>
      <c r="AI19" s="330" t="s">
        <v>51</v>
      </c>
      <c r="AJ19" s="330"/>
      <c r="AK19" s="330"/>
      <c r="AL19" s="137">
        <f t="shared" si="17"/>
        <v>6</v>
      </c>
      <c r="AM19" s="138">
        <v>8</v>
      </c>
      <c r="AN19" s="138">
        <v>4</v>
      </c>
      <c r="AO19" s="139">
        <f t="shared" si="18"/>
        <v>24</v>
      </c>
      <c r="AP19" s="142">
        <f t="shared" si="4"/>
        <v>70</v>
      </c>
      <c r="AQ19" s="109">
        <f t="shared" si="5"/>
        <v>1</v>
      </c>
      <c r="AR19" s="110">
        <f t="shared" si="11"/>
        <v>1</v>
      </c>
      <c r="AS19" s="81">
        <v>42</v>
      </c>
      <c r="AT19" s="82">
        <v>35</v>
      </c>
      <c r="AU19" s="83" t="str">
        <f t="shared" si="6"/>
        <v>четверг</v>
      </c>
      <c r="AV19" s="83" t="str">
        <f t="shared" si="7"/>
        <v>четверг</v>
      </c>
      <c r="AW19" s="83" t="str">
        <f t="shared" si="8"/>
        <v>четверг</v>
      </c>
      <c r="AX19" s="111">
        <v>4</v>
      </c>
      <c r="AY19" s="84" t="str">
        <f t="shared" si="9"/>
        <v>7-8</v>
      </c>
      <c r="AZ19" s="85">
        <v>211</v>
      </c>
      <c r="BA19" s="112" t="str">
        <f t="shared" si="15"/>
        <v>107,111</v>
      </c>
      <c r="BB19" s="112" t="str">
        <f t="shared" si="15"/>
        <v>9,00-11,00</v>
      </c>
      <c r="BC19" s="113">
        <f t="shared" si="16"/>
        <v>6</v>
      </c>
      <c r="BD19" s="114">
        <f t="shared" si="19"/>
        <v>40</v>
      </c>
      <c r="BE19" s="114">
        <f t="shared" si="20"/>
        <v>41</v>
      </c>
      <c r="BF19" s="143"/>
      <c r="BG19" s="143"/>
      <c r="BH19" s="144"/>
    </row>
    <row r="20" spans="1:60" ht="34.5" customHeight="1">
      <c r="A20" s="146">
        <v>9</v>
      </c>
      <c r="B20" s="90" t="s">
        <v>73</v>
      </c>
      <c r="C20" s="91" t="s">
        <v>74</v>
      </c>
      <c r="D20" s="147" t="s">
        <v>75</v>
      </c>
      <c r="E20" s="98">
        <v>1</v>
      </c>
      <c r="F20" s="98">
        <v>1</v>
      </c>
      <c r="G20" s="131">
        <v>45573</v>
      </c>
      <c r="H20" s="68" t="s">
        <v>56</v>
      </c>
      <c r="I20" s="119">
        <v>504</v>
      </c>
      <c r="J20" s="119">
        <v>6</v>
      </c>
      <c r="K20" s="328" t="s">
        <v>49</v>
      </c>
      <c r="L20" s="328"/>
      <c r="M20" s="328"/>
      <c r="N20" s="95">
        <f t="shared" si="10"/>
        <v>6</v>
      </c>
      <c r="O20" s="95">
        <v>8</v>
      </c>
      <c r="P20" s="95">
        <v>3</v>
      </c>
      <c r="Q20" s="120">
        <f t="shared" si="0"/>
        <v>23</v>
      </c>
      <c r="R20" s="117"/>
      <c r="S20" s="99">
        <v>45608</v>
      </c>
      <c r="T20" s="100" t="str">
        <f t="shared" si="12"/>
        <v xml:space="preserve"> 3-4</v>
      </c>
      <c r="U20" s="100">
        <f>I20</f>
        <v>504</v>
      </c>
      <c r="V20" s="100">
        <f t="shared" si="13"/>
        <v>6</v>
      </c>
      <c r="W20" s="329" t="s">
        <v>50</v>
      </c>
      <c r="X20" s="329"/>
      <c r="Y20" s="329"/>
      <c r="Z20" s="122">
        <f>N20</f>
        <v>6</v>
      </c>
      <c r="AA20" s="123">
        <v>8</v>
      </c>
      <c r="AB20" s="123">
        <v>3</v>
      </c>
      <c r="AC20" s="124">
        <f t="shared" si="2"/>
        <v>23</v>
      </c>
      <c r="AD20" s="125"/>
      <c r="AE20" s="99">
        <v>45650</v>
      </c>
      <c r="AF20" s="100" t="str">
        <f t="shared" si="14"/>
        <v xml:space="preserve"> 3-4</v>
      </c>
      <c r="AG20" s="100">
        <f t="shared" si="21"/>
        <v>504</v>
      </c>
      <c r="AH20" s="100">
        <f t="shared" si="21"/>
        <v>6</v>
      </c>
      <c r="AI20" s="330" t="s">
        <v>51</v>
      </c>
      <c r="AJ20" s="330"/>
      <c r="AK20" s="330"/>
      <c r="AL20" s="122">
        <f t="shared" si="17"/>
        <v>6</v>
      </c>
      <c r="AM20" s="123">
        <v>8</v>
      </c>
      <c r="AN20" s="123">
        <v>4</v>
      </c>
      <c r="AO20" s="124">
        <f t="shared" si="18"/>
        <v>24</v>
      </c>
      <c r="AP20" s="126">
        <f t="shared" si="4"/>
        <v>70</v>
      </c>
      <c r="AQ20" s="148">
        <f t="shared" si="5"/>
        <v>1</v>
      </c>
      <c r="AR20" s="149">
        <f t="shared" si="11"/>
        <v>1</v>
      </c>
      <c r="AS20" s="81">
        <v>42</v>
      </c>
      <c r="AT20" s="82">
        <v>35</v>
      </c>
      <c r="AU20" s="83" t="str">
        <f t="shared" si="6"/>
        <v>вторник</v>
      </c>
      <c r="AV20" s="83" t="str">
        <f t="shared" si="7"/>
        <v>вторник</v>
      </c>
      <c r="AW20" s="83" t="str">
        <f t="shared" si="8"/>
        <v>вторник</v>
      </c>
      <c r="AX20" s="111">
        <v>4</v>
      </c>
      <c r="AY20" s="84" t="str">
        <f t="shared" si="9"/>
        <v>7-8</v>
      </c>
      <c r="AZ20" s="85">
        <v>211</v>
      </c>
      <c r="BA20" s="112" t="str">
        <f t="shared" si="15"/>
        <v>107,111</v>
      </c>
      <c r="BB20" s="112" t="str">
        <f t="shared" si="15"/>
        <v>9,00-11,00</v>
      </c>
      <c r="BC20" s="113">
        <f t="shared" si="16"/>
        <v>6</v>
      </c>
      <c r="BD20" s="114">
        <f t="shared" si="19"/>
        <v>40</v>
      </c>
      <c r="BE20" s="114">
        <f t="shared" si="20"/>
        <v>41</v>
      </c>
      <c r="BF20" s="61"/>
      <c r="BG20" s="61"/>
      <c r="BH20" s="62"/>
    </row>
    <row r="21" spans="1:60" ht="34.5" customHeight="1">
      <c r="A21" s="146">
        <v>10</v>
      </c>
      <c r="B21" s="90" t="s">
        <v>76</v>
      </c>
      <c r="C21" s="91" t="s">
        <v>45</v>
      </c>
      <c r="D21" s="147" t="s">
        <v>75</v>
      </c>
      <c r="E21" s="117">
        <v>1</v>
      </c>
      <c r="F21" s="117">
        <v>1</v>
      </c>
      <c r="G21" s="150">
        <v>45574</v>
      </c>
      <c r="H21" s="37" t="s">
        <v>72</v>
      </c>
      <c r="I21" s="119" t="s">
        <v>77</v>
      </c>
      <c r="J21" s="119">
        <v>6</v>
      </c>
      <c r="K21" s="328" t="s">
        <v>49</v>
      </c>
      <c r="L21" s="328"/>
      <c r="M21" s="328"/>
      <c r="N21" s="95">
        <v>6</v>
      </c>
      <c r="O21" s="95">
        <f>$AV$5</f>
        <v>8</v>
      </c>
      <c r="P21" s="95">
        <f>$AW$5</f>
        <v>3</v>
      </c>
      <c r="Q21" s="120">
        <f t="shared" si="0"/>
        <v>23</v>
      </c>
      <c r="R21" s="117"/>
      <c r="S21" s="121">
        <v>45609</v>
      </c>
      <c r="T21" s="100" t="str">
        <f t="shared" si="12"/>
        <v xml:space="preserve"> 5-6</v>
      </c>
      <c r="U21" s="100" t="str">
        <f>I21</f>
        <v>506а</v>
      </c>
      <c r="V21" s="100">
        <f t="shared" si="13"/>
        <v>6</v>
      </c>
      <c r="W21" s="329" t="s">
        <v>50</v>
      </c>
      <c r="X21" s="329"/>
      <c r="Y21" s="329"/>
      <c r="Z21" s="100">
        <f>N21</f>
        <v>6</v>
      </c>
      <c r="AA21" s="123">
        <f>$AV$5</f>
        <v>8</v>
      </c>
      <c r="AB21" s="123">
        <v>3</v>
      </c>
      <c r="AC21" s="124">
        <f t="shared" si="2"/>
        <v>23</v>
      </c>
      <c r="AD21" s="125"/>
      <c r="AE21" s="121">
        <v>45651</v>
      </c>
      <c r="AF21" s="100" t="str">
        <f t="shared" si="14"/>
        <v xml:space="preserve"> 5-6</v>
      </c>
      <c r="AG21" s="100" t="str">
        <f t="shared" si="21"/>
        <v>506а</v>
      </c>
      <c r="AH21" s="100">
        <f t="shared" si="21"/>
        <v>6</v>
      </c>
      <c r="AI21" s="330" t="s">
        <v>51</v>
      </c>
      <c r="AJ21" s="330"/>
      <c r="AK21" s="330"/>
      <c r="AL21" s="100">
        <f>N21</f>
        <v>6</v>
      </c>
      <c r="AM21" s="123">
        <f>$AV$5</f>
        <v>8</v>
      </c>
      <c r="AN21" s="123">
        <f>$AW$5+1</f>
        <v>4</v>
      </c>
      <c r="AO21" s="124">
        <f t="shared" si="18"/>
        <v>24</v>
      </c>
      <c r="AP21" s="126">
        <f t="shared" si="4"/>
        <v>70</v>
      </c>
      <c r="AQ21" s="151"/>
      <c r="AR21" s="98"/>
      <c r="AS21" s="51"/>
      <c r="AT21" s="51"/>
      <c r="AU21" s="152"/>
      <c r="AV21" s="152"/>
      <c r="AW21" s="152"/>
      <c r="AX21" s="153"/>
      <c r="AY21" s="154"/>
      <c r="AZ21" s="155"/>
      <c r="BA21" s="156"/>
      <c r="BB21" s="157"/>
      <c r="BC21" s="158"/>
      <c r="BD21" s="159"/>
      <c r="BE21" s="159"/>
      <c r="BF21" s="61"/>
      <c r="BG21" s="61"/>
      <c r="BH21" s="62"/>
    </row>
    <row r="22" spans="1:60" ht="150.75" customHeight="1">
      <c r="A22" s="160">
        <v>11</v>
      </c>
      <c r="B22" s="161" t="s">
        <v>78</v>
      </c>
      <c r="C22" s="162" t="s">
        <v>79</v>
      </c>
      <c r="D22" s="163" t="s">
        <v>80</v>
      </c>
      <c r="E22" s="164">
        <v>1</v>
      </c>
      <c r="F22" s="164">
        <v>1</v>
      </c>
      <c r="G22" s="346" t="s">
        <v>81</v>
      </c>
      <c r="H22" s="346"/>
      <c r="I22" s="346"/>
      <c r="J22" s="346"/>
      <c r="K22" s="346"/>
      <c r="L22" s="346"/>
      <c r="M22" s="346"/>
      <c r="N22" s="346"/>
      <c r="O22" s="165">
        <v>20</v>
      </c>
      <c r="P22" s="165">
        <f>$AW$6</f>
        <v>0</v>
      </c>
      <c r="Q22" s="166">
        <f t="shared" si="0"/>
        <v>20</v>
      </c>
      <c r="R22" s="167"/>
      <c r="S22" s="347" t="s">
        <v>82</v>
      </c>
      <c r="T22" s="347"/>
      <c r="U22" s="347"/>
      <c r="V22" s="347"/>
      <c r="W22" s="347"/>
      <c r="X22" s="347"/>
      <c r="Y22" s="347"/>
      <c r="Z22" s="347"/>
      <c r="AA22" s="168">
        <v>20</v>
      </c>
      <c r="AB22" s="168">
        <f>$AW$6</f>
        <v>0</v>
      </c>
      <c r="AC22" s="169">
        <f t="shared" si="2"/>
        <v>20</v>
      </c>
      <c r="AD22" s="170"/>
      <c r="AE22" s="348" t="s">
        <v>83</v>
      </c>
      <c r="AF22" s="348"/>
      <c r="AG22" s="348"/>
      <c r="AH22" s="348"/>
      <c r="AI22" s="348"/>
      <c r="AJ22" s="348"/>
      <c r="AK22" s="348"/>
      <c r="AL22" s="348"/>
      <c r="AM22" s="171">
        <v>20</v>
      </c>
      <c r="AN22" s="171">
        <f>$AW$6+1</f>
        <v>1</v>
      </c>
      <c r="AO22" s="172">
        <f t="shared" si="18"/>
        <v>21</v>
      </c>
      <c r="AP22" s="173">
        <f t="shared" si="4"/>
        <v>61</v>
      </c>
      <c r="AQ22" s="151"/>
      <c r="AR22" s="98"/>
      <c r="AS22" s="51"/>
      <c r="AT22" s="51"/>
      <c r="AU22" s="152"/>
      <c r="AV22" s="152"/>
      <c r="AW22" s="152"/>
      <c r="AX22" s="153"/>
      <c r="AY22" s="154"/>
      <c r="AZ22" s="155"/>
      <c r="BA22" s="156"/>
      <c r="BB22" s="157"/>
      <c r="BC22" s="158"/>
      <c r="BD22" s="159"/>
      <c r="BE22" s="159"/>
      <c r="BF22" s="61"/>
      <c r="BG22" s="61"/>
      <c r="BH22" s="62"/>
    </row>
    <row r="23" spans="1:60" ht="77.25" customHeight="1">
      <c r="A23" s="31">
        <v>1</v>
      </c>
      <c r="B23" s="32" t="s">
        <v>44</v>
      </c>
      <c r="C23" s="33" t="s">
        <v>45</v>
      </c>
      <c r="D23" s="34" t="s">
        <v>84</v>
      </c>
      <c r="E23" s="35">
        <v>1</v>
      </c>
      <c r="F23" s="35">
        <v>2</v>
      </c>
      <c r="G23" s="36">
        <v>45573</v>
      </c>
      <c r="H23" s="37" t="s">
        <v>47</v>
      </c>
      <c r="I23" s="38" t="s">
        <v>85</v>
      </c>
      <c r="J23" s="38">
        <v>6</v>
      </c>
      <c r="K23" s="328" t="s">
        <v>49</v>
      </c>
      <c r="L23" s="328"/>
      <c r="M23" s="328"/>
      <c r="N23" s="40">
        <v>6</v>
      </c>
      <c r="O23" s="40">
        <v>8</v>
      </c>
      <c r="P23" s="40">
        <v>3</v>
      </c>
      <c r="Q23" s="41">
        <f t="shared" si="0"/>
        <v>23</v>
      </c>
      <c r="R23" s="35"/>
      <c r="S23" s="42">
        <v>45608</v>
      </c>
      <c r="T23" s="43" t="str">
        <f t="shared" ref="T23:V26" si="22">H23</f>
        <v xml:space="preserve"> 1-2</v>
      </c>
      <c r="U23" s="43" t="str">
        <f t="shared" si="22"/>
        <v xml:space="preserve">506а </v>
      </c>
      <c r="V23" s="43">
        <f t="shared" si="22"/>
        <v>6</v>
      </c>
      <c r="W23" s="329" t="s">
        <v>50</v>
      </c>
      <c r="X23" s="329"/>
      <c r="Y23" s="329"/>
      <c r="Z23" s="44">
        <f>N23</f>
        <v>6</v>
      </c>
      <c r="AA23" s="45">
        <v>8</v>
      </c>
      <c r="AB23" s="45">
        <v>3</v>
      </c>
      <c r="AC23" s="46">
        <f t="shared" si="2"/>
        <v>23</v>
      </c>
      <c r="AD23" s="47"/>
      <c r="AE23" s="42">
        <v>45650</v>
      </c>
      <c r="AF23" s="43" t="str">
        <f t="shared" ref="AF23:AH26" si="23">H23</f>
        <v xml:space="preserve"> 1-2</v>
      </c>
      <c r="AG23" s="43" t="str">
        <f t="shared" si="23"/>
        <v xml:space="preserve">506а </v>
      </c>
      <c r="AH23" s="43">
        <f t="shared" si="23"/>
        <v>6</v>
      </c>
      <c r="AI23" s="330" t="s">
        <v>51</v>
      </c>
      <c r="AJ23" s="330"/>
      <c r="AK23" s="330"/>
      <c r="AL23" s="44">
        <f>Z23</f>
        <v>6</v>
      </c>
      <c r="AM23" s="45">
        <v>8</v>
      </c>
      <c r="AN23" s="45">
        <v>4</v>
      </c>
      <c r="AO23" s="46">
        <f t="shared" si="18"/>
        <v>24</v>
      </c>
      <c r="AP23" s="48">
        <f t="shared" si="4"/>
        <v>70</v>
      </c>
      <c r="AQ23" s="151"/>
      <c r="AR23" s="5"/>
      <c r="AS23" s="174"/>
      <c r="AT23" s="175"/>
      <c r="AU23" s="152"/>
      <c r="AV23" s="152"/>
      <c r="AW23" s="152"/>
      <c r="AX23" s="153"/>
      <c r="AY23" s="154"/>
      <c r="AZ23" s="155"/>
      <c r="BA23" s="156"/>
      <c r="BB23" s="157"/>
      <c r="BC23" s="158"/>
      <c r="BD23" s="159"/>
      <c r="BE23" s="159"/>
      <c r="BF23" s="61"/>
      <c r="BG23" s="61"/>
      <c r="BH23" s="62"/>
    </row>
    <row r="24" spans="1:60" ht="69" customHeight="1">
      <c r="A24" s="63">
        <v>2</v>
      </c>
      <c r="B24" s="64" t="s">
        <v>54</v>
      </c>
      <c r="C24" s="65" t="s">
        <v>45</v>
      </c>
      <c r="D24" s="176" t="s">
        <v>55</v>
      </c>
      <c r="E24" s="66">
        <v>1</v>
      </c>
      <c r="F24" s="66">
        <v>2</v>
      </c>
      <c r="G24" s="67">
        <v>45574</v>
      </c>
      <c r="H24" s="68" t="s">
        <v>56</v>
      </c>
      <c r="I24" s="69">
        <v>505</v>
      </c>
      <c r="J24" s="69">
        <v>6</v>
      </c>
      <c r="K24" s="328" t="s">
        <v>49</v>
      </c>
      <c r="L24" s="328"/>
      <c r="M24" s="328"/>
      <c r="N24" s="70">
        <v>6</v>
      </c>
      <c r="O24" s="70">
        <v>8</v>
      </c>
      <c r="P24" s="70">
        <v>3</v>
      </c>
      <c r="Q24" s="71">
        <f t="shared" si="0"/>
        <v>23</v>
      </c>
      <c r="R24" s="50"/>
      <c r="S24" s="72">
        <v>45238</v>
      </c>
      <c r="T24" s="73" t="str">
        <f t="shared" si="22"/>
        <v xml:space="preserve"> 3-4</v>
      </c>
      <c r="U24" s="73">
        <f t="shared" si="22"/>
        <v>505</v>
      </c>
      <c r="V24" s="73">
        <f t="shared" si="22"/>
        <v>6</v>
      </c>
      <c r="W24" s="329" t="s">
        <v>50</v>
      </c>
      <c r="X24" s="329"/>
      <c r="Y24" s="329"/>
      <c r="Z24" s="74">
        <f>N24</f>
        <v>6</v>
      </c>
      <c r="AA24" s="75">
        <v>8</v>
      </c>
      <c r="AB24" s="75">
        <v>3</v>
      </c>
      <c r="AC24" s="76">
        <f t="shared" si="2"/>
        <v>23</v>
      </c>
      <c r="AD24" s="77"/>
      <c r="AE24" s="72">
        <v>45280</v>
      </c>
      <c r="AF24" s="73" t="str">
        <f t="shared" si="23"/>
        <v xml:space="preserve"> 3-4</v>
      </c>
      <c r="AG24" s="73">
        <f t="shared" si="23"/>
        <v>505</v>
      </c>
      <c r="AH24" s="73">
        <f t="shared" si="23"/>
        <v>6</v>
      </c>
      <c r="AI24" s="330" t="s">
        <v>51</v>
      </c>
      <c r="AJ24" s="330"/>
      <c r="AK24" s="330"/>
      <c r="AL24" s="74">
        <f>Z24</f>
        <v>6</v>
      </c>
      <c r="AM24" s="75">
        <v>8</v>
      </c>
      <c r="AN24" s="75">
        <v>4</v>
      </c>
      <c r="AO24" s="76">
        <f t="shared" si="18"/>
        <v>24</v>
      </c>
      <c r="AP24" s="78">
        <f t="shared" si="4"/>
        <v>70</v>
      </c>
      <c r="AQ24" s="151"/>
      <c r="AR24" s="5"/>
      <c r="AS24" s="174"/>
      <c r="AT24" s="175"/>
      <c r="AU24" s="152"/>
      <c r="AV24" s="152"/>
      <c r="AW24" s="152"/>
      <c r="AX24" s="153"/>
      <c r="AY24" s="154"/>
      <c r="AZ24" s="155"/>
      <c r="BA24" s="156"/>
      <c r="BB24" s="157"/>
      <c r="BC24" s="158"/>
      <c r="BD24" s="159"/>
      <c r="BE24" s="159"/>
      <c r="BF24" s="61"/>
      <c r="BG24" s="61"/>
      <c r="BH24" s="62"/>
    </row>
    <row r="25" spans="1:60" ht="75.75" customHeight="1">
      <c r="A25" s="89">
        <v>3</v>
      </c>
      <c r="B25" s="90" t="s">
        <v>58</v>
      </c>
      <c r="C25" s="91" t="s">
        <v>59</v>
      </c>
      <c r="D25" s="92" t="s">
        <v>60</v>
      </c>
      <c r="E25" s="50">
        <v>1</v>
      </c>
      <c r="F25" s="50">
        <v>2</v>
      </c>
      <c r="G25" s="93">
        <v>45574</v>
      </c>
      <c r="H25" s="68" t="s">
        <v>72</v>
      </c>
      <c r="I25" s="94">
        <v>506</v>
      </c>
      <c r="J25" s="94">
        <v>6</v>
      </c>
      <c r="K25" s="328" t="s">
        <v>49</v>
      </c>
      <c r="L25" s="328"/>
      <c r="M25" s="328"/>
      <c r="N25" s="95">
        <v>6</v>
      </c>
      <c r="O25" s="96">
        <v>8</v>
      </c>
      <c r="P25" s="96">
        <v>3</v>
      </c>
      <c r="Q25" s="97">
        <f t="shared" si="0"/>
        <v>23</v>
      </c>
      <c r="R25" s="98"/>
      <c r="S25" s="121">
        <v>45243</v>
      </c>
      <c r="T25" s="100" t="str">
        <f t="shared" si="22"/>
        <v xml:space="preserve"> 5-6</v>
      </c>
      <c r="U25" s="100">
        <f t="shared" si="22"/>
        <v>506</v>
      </c>
      <c r="V25" s="100">
        <f t="shared" si="22"/>
        <v>6</v>
      </c>
      <c r="W25" s="329" t="s">
        <v>50</v>
      </c>
      <c r="X25" s="329"/>
      <c r="Y25" s="329"/>
      <c r="Z25" s="100">
        <f>N25</f>
        <v>6</v>
      </c>
      <c r="AA25" s="123">
        <f>$AV$5</f>
        <v>8</v>
      </c>
      <c r="AB25" s="123">
        <v>3</v>
      </c>
      <c r="AC25" s="124">
        <f t="shared" si="2"/>
        <v>23</v>
      </c>
      <c r="AD25" s="125"/>
      <c r="AE25" s="121">
        <v>45285</v>
      </c>
      <c r="AF25" s="100" t="str">
        <f t="shared" si="23"/>
        <v xml:space="preserve"> 5-6</v>
      </c>
      <c r="AG25" s="100">
        <f t="shared" si="23"/>
        <v>506</v>
      </c>
      <c r="AH25" s="100">
        <f t="shared" si="23"/>
        <v>6</v>
      </c>
      <c r="AI25" s="330" t="s">
        <v>51</v>
      </c>
      <c r="AJ25" s="330"/>
      <c r="AK25" s="330"/>
      <c r="AL25" s="107">
        <v>6</v>
      </c>
      <c r="AM25" s="104">
        <v>8</v>
      </c>
      <c r="AN25" s="104">
        <v>4</v>
      </c>
      <c r="AO25" s="105">
        <v>24</v>
      </c>
      <c r="AP25" s="108">
        <f t="shared" si="4"/>
        <v>70</v>
      </c>
      <c r="AQ25" s="151"/>
      <c r="AR25" s="5"/>
      <c r="AS25" s="174"/>
      <c r="AT25" s="175"/>
      <c r="AU25" s="152"/>
      <c r="AV25" s="152"/>
      <c r="AW25" s="152"/>
      <c r="AX25" s="153"/>
      <c r="AY25" s="154"/>
      <c r="AZ25" s="155"/>
      <c r="BA25" s="156"/>
      <c r="BB25" s="157"/>
      <c r="BC25" s="158"/>
      <c r="BD25" s="159"/>
      <c r="BE25" s="159"/>
      <c r="BF25" s="61"/>
      <c r="BG25" s="61"/>
      <c r="BH25" s="62"/>
    </row>
    <row r="26" spans="1:60" ht="83.25" customHeight="1">
      <c r="A26" s="89">
        <v>4</v>
      </c>
      <c r="B26" s="115" t="s">
        <v>61</v>
      </c>
      <c r="C26" s="91" t="s">
        <v>59</v>
      </c>
      <c r="D26" s="116" t="s">
        <v>62</v>
      </c>
      <c r="E26" s="117">
        <v>1</v>
      </c>
      <c r="F26" s="117">
        <v>2</v>
      </c>
      <c r="G26" s="118">
        <v>45576</v>
      </c>
      <c r="H26" s="68" t="s">
        <v>56</v>
      </c>
      <c r="I26" s="119">
        <v>506</v>
      </c>
      <c r="J26" s="119">
        <v>6</v>
      </c>
      <c r="K26" s="328" t="s">
        <v>49</v>
      </c>
      <c r="L26" s="328"/>
      <c r="M26" s="328"/>
      <c r="N26" s="95">
        <v>6</v>
      </c>
      <c r="O26" s="95">
        <v>8</v>
      </c>
      <c r="P26" s="95">
        <v>3</v>
      </c>
      <c r="Q26" s="120">
        <f t="shared" si="0"/>
        <v>23</v>
      </c>
      <c r="R26" s="117"/>
      <c r="S26" s="121">
        <v>45611</v>
      </c>
      <c r="T26" s="100" t="str">
        <f t="shared" si="22"/>
        <v xml:space="preserve"> 3-4</v>
      </c>
      <c r="U26" s="100">
        <f t="shared" si="22"/>
        <v>506</v>
      </c>
      <c r="V26" s="100">
        <f t="shared" si="22"/>
        <v>6</v>
      </c>
      <c r="W26" s="329" t="s">
        <v>50</v>
      </c>
      <c r="X26" s="329"/>
      <c r="Y26" s="329"/>
      <c r="Z26" s="122">
        <v>6</v>
      </c>
      <c r="AA26" s="123">
        <v>8</v>
      </c>
      <c r="AB26" s="123">
        <v>3</v>
      </c>
      <c r="AC26" s="124">
        <f t="shared" si="2"/>
        <v>23</v>
      </c>
      <c r="AD26" s="125"/>
      <c r="AE26" s="121">
        <v>45646</v>
      </c>
      <c r="AF26" s="100" t="str">
        <f t="shared" si="23"/>
        <v xml:space="preserve"> 3-4</v>
      </c>
      <c r="AG26" s="100">
        <f t="shared" si="23"/>
        <v>506</v>
      </c>
      <c r="AH26" s="100">
        <f t="shared" si="23"/>
        <v>6</v>
      </c>
      <c r="AI26" s="330" t="s">
        <v>51</v>
      </c>
      <c r="AJ26" s="330"/>
      <c r="AK26" s="330"/>
      <c r="AL26" s="122">
        <v>6</v>
      </c>
      <c r="AM26" s="123">
        <v>8</v>
      </c>
      <c r="AN26" s="123">
        <v>4</v>
      </c>
      <c r="AO26" s="124">
        <f t="shared" ref="AO26:AO52" si="24">SUM(AL26:AN26)+AH26</f>
        <v>24</v>
      </c>
      <c r="AP26" s="126">
        <f t="shared" si="4"/>
        <v>70</v>
      </c>
      <c r="AQ26" s="151"/>
      <c r="AR26" s="5"/>
      <c r="AS26" s="174"/>
      <c r="AT26" s="175"/>
      <c r="AU26" s="152"/>
      <c r="AV26" s="152"/>
      <c r="AW26" s="152"/>
      <c r="AX26" s="153"/>
      <c r="AY26" s="154"/>
      <c r="AZ26" s="155"/>
      <c r="BA26" s="156"/>
      <c r="BB26" s="157"/>
      <c r="BC26" s="158"/>
      <c r="BD26" s="159"/>
      <c r="BE26" s="159"/>
      <c r="BF26" s="61"/>
      <c r="BG26" s="61"/>
      <c r="BH26" s="62"/>
    </row>
    <row r="27" spans="1:60" ht="81" customHeight="1">
      <c r="A27" s="89">
        <v>5</v>
      </c>
      <c r="B27" s="115" t="s">
        <v>63</v>
      </c>
      <c r="C27" s="91" t="s">
        <v>59</v>
      </c>
      <c r="D27" s="130" t="s">
        <v>64</v>
      </c>
      <c r="E27" s="117">
        <v>1</v>
      </c>
      <c r="F27" s="117">
        <v>2</v>
      </c>
      <c r="G27" s="131">
        <v>45579</v>
      </c>
      <c r="H27" s="68" t="s">
        <v>56</v>
      </c>
      <c r="I27" s="94">
        <v>216</v>
      </c>
      <c r="J27" s="94">
        <v>6</v>
      </c>
      <c r="K27" s="328" t="s">
        <v>49</v>
      </c>
      <c r="L27" s="328"/>
      <c r="M27" s="328"/>
      <c r="N27" s="95">
        <v>6</v>
      </c>
      <c r="O27" s="96">
        <v>8</v>
      </c>
      <c r="P27" s="96">
        <v>3</v>
      </c>
      <c r="Q27" s="97">
        <f t="shared" si="0"/>
        <v>23</v>
      </c>
      <c r="R27" s="98"/>
      <c r="S27" s="99">
        <v>45607</v>
      </c>
      <c r="T27" s="100" t="str">
        <f t="shared" ref="T27:T32" si="25">H27</f>
        <v xml:space="preserve"> 3-4</v>
      </c>
      <c r="U27" s="94">
        <v>216</v>
      </c>
      <c r="V27" s="102">
        <f t="shared" ref="V27:V32" si="26">J27</f>
        <v>6</v>
      </c>
      <c r="W27" s="329" t="s">
        <v>50</v>
      </c>
      <c r="X27" s="329"/>
      <c r="Y27" s="329"/>
      <c r="Z27" s="103">
        <v>6</v>
      </c>
      <c r="AA27" s="104">
        <v>8</v>
      </c>
      <c r="AB27" s="104">
        <v>3</v>
      </c>
      <c r="AC27" s="105">
        <f t="shared" si="2"/>
        <v>23</v>
      </c>
      <c r="AD27" s="106"/>
      <c r="AE27" s="99">
        <v>45649</v>
      </c>
      <c r="AF27" s="100" t="str">
        <f t="shared" ref="AF27:AF32" si="27">H27</f>
        <v xml:space="preserve"> 3-4</v>
      </c>
      <c r="AG27" s="94">
        <v>216</v>
      </c>
      <c r="AH27" s="101">
        <v>6</v>
      </c>
      <c r="AI27" s="330" t="s">
        <v>51</v>
      </c>
      <c r="AJ27" s="330"/>
      <c r="AK27" s="330"/>
      <c r="AL27" s="74">
        <f>Z27</f>
        <v>6</v>
      </c>
      <c r="AM27" s="75">
        <v>8</v>
      </c>
      <c r="AN27" s="75">
        <v>4</v>
      </c>
      <c r="AO27" s="76">
        <f t="shared" si="24"/>
        <v>24</v>
      </c>
      <c r="AP27" s="78">
        <f t="shared" si="4"/>
        <v>70</v>
      </c>
      <c r="AQ27" s="151"/>
      <c r="AR27" s="5"/>
      <c r="AS27" s="174"/>
      <c r="AT27" s="175"/>
      <c r="AU27" s="152"/>
      <c r="AV27" s="152"/>
      <c r="AW27" s="152"/>
      <c r="AX27" s="153"/>
      <c r="AY27" s="154"/>
      <c r="AZ27" s="155"/>
      <c r="BA27" s="156"/>
      <c r="BB27" s="157"/>
      <c r="BC27" s="158"/>
      <c r="BD27" s="159"/>
      <c r="BE27" s="159"/>
      <c r="BF27" s="61"/>
      <c r="BG27" s="61"/>
      <c r="BH27" s="62"/>
    </row>
    <row r="28" spans="1:60" ht="71.25" customHeight="1">
      <c r="A28" s="89">
        <v>6</v>
      </c>
      <c r="B28" s="115" t="s">
        <v>65</v>
      </c>
      <c r="C28" s="91" t="s">
        <v>66</v>
      </c>
      <c r="D28" s="130" t="s">
        <v>86</v>
      </c>
      <c r="E28" s="117">
        <v>1</v>
      </c>
      <c r="F28" s="117">
        <v>2</v>
      </c>
      <c r="G28" s="118">
        <v>45572</v>
      </c>
      <c r="H28" s="68" t="s">
        <v>56</v>
      </c>
      <c r="I28" s="119">
        <v>305</v>
      </c>
      <c r="J28" s="119">
        <v>6</v>
      </c>
      <c r="K28" s="328" t="s">
        <v>49</v>
      </c>
      <c r="L28" s="328"/>
      <c r="M28" s="328"/>
      <c r="N28" s="95">
        <v>6</v>
      </c>
      <c r="O28" s="95">
        <v>8</v>
      </c>
      <c r="P28" s="95">
        <v>3</v>
      </c>
      <c r="Q28" s="120">
        <f t="shared" si="0"/>
        <v>23</v>
      </c>
      <c r="R28" s="117"/>
      <c r="S28" s="121">
        <v>45614</v>
      </c>
      <c r="T28" s="100" t="str">
        <f t="shared" si="25"/>
        <v xml:space="preserve"> 3-4</v>
      </c>
      <c r="U28" s="100">
        <v>201</v>
      </c>
      <c r="V28" s="100">
        <f t="shared" si="26"/>
        <v>6</v>
      </c>
      <c r="W28" s="329" t="s">
        <v>50</v>
      </c>
      <c r="X28" s="329"/>
      <c r="Y28" s="329"/>
      <c r="Z28" s="122">
        <v>6</v>
      </c>
      <c r="AA28" s="123">
        <v>8</v>
      </c>
      <c r="AB28" s="123">
        <v>3</v>
      </c>
      <c r="AC28" s="124">
        <f t="shared" si="2"/>
        <v>23</v>
      </c>
      <c r="AD28" s="125"/>
      <c r="AE28" s="121">
        <v>45644</v>
      </c>
      <c r="AF28" s="100" t="str">
        <f t="shared" si="27"/>
        <v xml:space="preserve"> 3-4</v>
      </c>
      <c r="AG28" s="100">
        <f t="shared" ref="AG28:AH31" si="28">I28</f>
        <v>305</v>
      </c>
      <c r="AH28" s="100">
        <f t="shared" si="28"/>
        <v>6</v>
      </c>
      <c r="AI28" s="330" t="s">
        <v>51</v>
      </c>
      <c r="AJ28" s="330"/>
      <c r="AK28" s="330"/>
      <c r="AL28" s="122">
        <f>Z28</f>
        <v>6</v>
      </c>
      <c r="AM28" s="123">
        <v>8</v>
      </c>
      <c r="AN28" s="123">
        <v>4</v>
      </c>
      <c r="AO28" s="124">
        <f t="shared" si="24"/>
        <v>24</v>
      </c>
      <c r="AP28" s="126">
        <f t="shared" si="4"/>
        <v>70</v>
      </c>
      <c r="AQ28" s="151"/>
      <c r="AR28" s="5"/>
      <c r="AS28" s="174"/>
      <c r="AT28" s="175"/>
      <c r="AU28" s="152"/>
      <c r="AV28" s="152"/>
      <c r="AW28" s="152"/>
      <c r="AX28" s="153"/>
      <c r="AY28" s="154"/>
      <c r="AZ28" s="155"/>
      <c r="BA28" s="156"/>
      <c r="BB28" s="157"/>
      <c r="BC28" s="158"/>
      <c r="BD28" s="159"/>
      <c r="BE28" s="159"/>
      <c r="BF28" s="61"/>
      <c r="BG28" s="61"/>
      <c r="BH28" s="62"/>
    </row>
    <row r="29" spans="1:60" ht="57" customHeight="1">
      <c r="A29" s="89">
        <v>7</v>
      </c>
      <c r="B29" s="115" t="s">
        <v>68</v>
      </c>
      <c r="C29" s="91" t="s">
        <v>59</v>
      </c>
      <c r="D29" s="130" t="s">
        <v>87</v>
      </c>
      <c r="E29" s="117">
        <v>1</v>
      </c>
      <c r="F29" s="117">
        <v>2</v>
      </c>
      <c r="G29" s="177">
        <v>45572</v>
      </c>
      <c r="H29" s="37" t="s">
        <v>47</v>
      </c>
      <c r="I29" s="119">
        <v>504</v>
      </c>
      <c r="J29" s="119">
        <v>6</v>
      </c>
      <c r="K29" s="328" t="s">
        <v>49</v>
      </c>
      <c r="L29" s="328"/>
      <c r="M29" s="328"/>
      <c r="N29" s="95">
        <v>6</v>
      </c>
      <c r="O29" s="95">
        <v>8</v>
      </c>
      <c r="P29" s="95">
        <v>3</v>
      </c>
      <c r="Q29" s="120">
        <f t="shared" si="0"/>
        <v>23</v>
      </c>
      <c r="R29" s="117"/>
      <c r="S29" s="121">
        <v>45607</v>
      </c>
      <c r="T29" s="100" t="str">
        <f t="shared" si="25"/>
        <v xml:space="preserve"> 1-2</v>
      </c>
      <c r="U29" s="100">
        <f>I29</f>
        <v>504</v>
      </c>
      <c r="V29" s="100">
        <f t="shared" si="26"/>
        <v>6</v>
      </c>
      <c r="W29" s="329" t="s">
        <v>50</v>
      </c>
      <c r="X29" s="329"/>
      <c r="Y29" s="329"/>
      <c r="Z29" s="122">
        <f>N29</f>
        <v>6</v>
      </c>
      <c r="AA29" s="123">
        <v>8</v>
      </c>
      <c r="AB29" s="123">
        <v>3</v>
      </c>
      <c r="AC29" s="124">
        <f t="shared" si="2"/>
        <v>23</v>
      </c>
      <c r="AD29" s="125"/>
      <c r="AE29" s="121">
        <v>45649</v>
      </c>
      <c r="AF29" s="100" t="str">
        <f t="shared" si="27"/>
        <v xml:space="preserve"> 1-2</v>
      </c>
      <c r="AG29" s="100">
        <f t="shared" si="28"/>
        <v>504</v>
      </c>
      <c r="AH29" s="100">
        <f t="shared" si="28"/>
        <v>6</v>
      </c>
      <c r="AI29" s="330" t="s">
        <v>51</v>
      </c>
      <c r="AJ29" s="330"/>
      <c r="AK29" s="330"/>
      <c r="AL29" s="122">
        <f>Z29</f>
        <v>6</v>
      </c>
      <c r="AM29" s="123">
        <v>8</v>
      </c>
      <c r="AN29" s="123">
        <v>4</v>
      </c>
      <c r="AO29" s="124">
        <f t="shared" si="24"/>
        <v>24</v>
      </c>
      <c r="AP29" s="126">
        <f t="shared" si="4"/>
        <v>70</v>
      </c>
      <c r="AQ29" s="151"/>
      <c r="AR29" s="5"/>
      <c r="AS29" s="174"/>
      <c r="AT29" s="175"/>
      <c r="AU29" s="152"/>
      <c r="AV29" s="152"/>
      <c r="AW29" s="152"/>
      <c r="AX29" s="153"/>
      <c r="AY29" s="154"/>
      <c r="AZ29" s="155"/>
      <c r="BA29" s="156"/>
      <c r="BB29" s="157"/>
      <c r="BC29" s="158"/>
      <c r="BD29" s="159"/>
      <c r="BE29" s="159"/>
      <c r="BF29" s="61"/>
      <c r="BG29" s="61"/>
      <c r="BH29" s="62"/>
    </row>
    <row r="30" spans="1:60" ht="51" customHeight="1">
      <c r="A30" s="89">
        <v>8</v>
      </c>
      <c r="B30" s="115" t="s">
        <v>70</v>
      </c>
      <c r="C30" s="91" t="s">
        <v>59</v>
      </c>
      <c r="D30" s="91" t="s">
        <v>71</v>
      </c>
      <c r="E30" s="117">
        <v>1</v>
      </c>
      <c r="F30" s="117">
        <v>2</v>
      </c>
      <c r="G30" s="118">
        <v>45568</v>
      </c>
      <c r="H30" s="68" t="s">
        <v>72</v>
      </c>
      <c r="I30" s="132">
        <v>201</v>
      </c>
      <c r="J30" s="132">
        <v>6</v>
      </c>
      <c r="K30" s="328" t="s">
        <v>49</v>
      </c>
      <c r="L30" s="328"/>
      <c r="M30" s="328"/>
      <c r="N30" s="133">
        <v>6</v>
      </c>
      <c r="O30" s="133">
        <v>8</v>
      </c>
      <c r="P30" s="133">
        <v>3</v>
      </c>
      <c r="Q30" s="134">
        <f t="shared" si="0"/>
        <v>23</v>
      </c>
      <c r="R30" s="135"/>
      <c r="S30" s="121">
        <v>45610</v>
      </c>
      <c r="T30" s="136" t="str">
        <f t="shared" si="25"/>
        <v xml:space="preserve"> 5-6</v>
      </c>
      <c r="U30" s="136">
        <f>I30</f>
        <v>201</v>
      </c>
      <c r="V30" s="136">
        <f t="shared" si="26"/>
        <v>6</v>
      </c>
      <c r="W30" s="329" t="s">
        <v>50</v>
      </c>
      <c r="X30" s="329"/>
      <c r="Y30" s="329"/>
      <c r="Z30" s="137">
        <f>N30</f>
        <v>6</v>
      </c>
      <c r="AA30" s="138">
        <v>8</v>
      </c>
      <c r="AB30" s="138">
        <v>3</v>
      </c>
      <c r="AC30" s="139">
        <f t="shared" si="2"/>
        <v>23</v>
      </c>
      <c r="AD30" s="140"/>
      <c r="AE30" s="141">
        <v>45652</v>
      </c>
      <c r="AF30" s="136" t="str">
        <f t="shared" si="27"/>
        <v xml:space="preserve"> 5-6</v>
      </c>
      <c r="AG30" s="136">
        <f t="shared" si="28"/>
        <v>201</v>
      </c>
      <c r="AH30" s="136">
        <f t="shared" si="28"/>
        <v>6</v>
      </c>
      <c r="AI30" s="330" t="s">
        <v>51</v>
      </c>
      <c r="AJ30" s="330"/>
      <c r="AK30" s="330"/>
      <c r="AL30" s="137">
        <f>Z30</f>
        <v>6</v>
      </c>
      <c r="AM30" s="138">
        <v>8</v>
      </c>
      <c r="AN30" s="138">
        <v>4</v>
      </c>
      <c r="AO30" s="139">
        <f t="shared" si="24"/>
        <v>24</v>
      </c>
      <c r="AP30" s="142">
        <f t="shared" si="4"/>
        <v>70</v>
      </c>
      <c r="AQ30" s="151"/>
      <c r="AR30" s="5"/>
      <c r="AS30" s="174"/>
      <c r="AT30" s="175"/>
      <c r="AU30" s="152"/>
      <c r="AV30" s="152"/>
      <c r="AW30" s="152"/>
      <c r="AX30" s="153"/>
      <c r="AY30" s="154"/>
      <c r="AZ30" s="155"/>
      <c r="BA30" s="156"/>
      <c r="BB30" s="157"/>
      <c r="BC30" s="158"/>
      <c r="BD30" s="159"/>
      <c r="BE30" s="159"/>
      <c r="BF30" s="61"/>
      <c r="BG30" s="61"/>
      <c r="BH30" s="62"/>
    </row>
    <row r="31" spans="1:60" ht="49.5" customHeight="1">
      <c r="A31" s="146">
        <v>9</v>
      </c>
      <c r="B31" s="90" t="s">
        <v>73</v>
      </c>
      <c r="C31" s="91" t="s">
        <v>74</v>
      </c>
      <c r="D31" s="147" t="s">
        <v>75</v>
      </c>
      <c r="E31" s="98">
        <v>1</v>
      </c>
      <c r="F31" s="98">
        <v>2</v>
      </c>
      <c r="G31" s="131">
        <v>45576</v>
      </c>
      <c r="H31" s="37" t="s">
        <v>47</v>
      </c>
      <c r="I31" s="119">
        <v>504</v>
      </c>
      <c r="J31" s="119">
        <v>6</v>
      </c>
      <c r="K31" s="328" t="s">
        <v>49</v>
      </c>
      <c r="L31" s="328"/>
      <c r="M31" s="328"/>
      <c r="N31" s="95">
        <v>6</v>
      </c>
      <c r="O31" s="95">
        <v>8</v>
      </c>
      <c r="P31" s="95">
        <v>3</v>
      </c>
      <c r="Q31" s="120">
        <f t="shared" si="0"/>
        <v>23</v>
      </c>
      <c r="R31" s="117"/>
      <c r="S31" s="99">
        <v>45604</v>
      </c>
      <c r="T31" s="100" t="str">
        <f t="shared" si="25"/>
        <v xml:space="preserve"> 1-2</v>
      </c>
      <c r="U31" s="100">
        <f>I31</f>
        <v>504</v>
      </c>
      <c r="V31" s="101">
        <f t="shared" si="26"/>
        <v>6</v>
      </c>
      <c r="W31" s="329" t="s">
        <v>50</v>
      </c>
      <c r="X31" s="329"/>
      <c r="Y31" s="329"/>
      <c r="Z31" s="122">
        <f>N31</f>
        <v>6</v>
      </c>
      <c r="AA31" s="123">
        <v>8</v>
      </c>
      <c r="AB31" s="123">
        <v>3</v>
      </c>
      <c r="AC31" s="124">
        <f t="shared" si="2"/>
        <v>23</v>
      </c>
      <c r="AD31" s="125"/>
      <c r="AE31" s="99">
        <v>45653</v>
      </c>
      <c r="AF31" s="100" t="str">
        <f t="shared" si="27"/>
        <v xml:space="preserve"> 1-2</v>
      </c>
      <c r="AG31" s="100">
        <f t="shared" si="28"/>
        <v>504</v>
      </c>
      <c r="AH31" s="100">
        <f t="shared" si="28"/>
        <v>6</v>
      </c>
      <c r="AI31" s="330" t="s">
        <v>51</v>
      </c>
      <c r="AJ31" s="330"/>
      <c r="AK31" s="330"/>
      <c r="AL31" s="122">
        <f>Z31</f>
        <v>6</v>
      </c>
      <c r="AM31" s="123">
        <v>8</v>
      </c>
      <c r="AN31" s="123">
        <v>4</v>
      </c>
      <c r="AO31" s="124">
        <f t="shared" si="24"/>
        <v>24</v>
      </c>
      <c r="AP31" s="126">
        <f t="shared" si="4"/>
        <v>70</v>
      </c>
      <c r="AQ31" s="151"/>
      <c r="AR31" s="5"/>
      <c r="AS31" s="174"/>
      <c r="AT31" s="175"/>
      <c r="AU31" s="152"/>
      <c r="AV31" s="152"/>
      <c r="AW31" s="152"/>
      <c r="AX31" s="153"/>
      <c r="AY31" s="154"/>
      <c r="AZ31" s="155"/>
      <c r="BA31" s="156"/>
      <c r="BB31" s="157"/>
      <c r="BC31" s="158"/>
      <c r="BD31" s="159"/>
      <c r="BE31" s="159"/>
      <c r="BF31" s="61"/>
      <c r="BG31" s="61"/>
      <c r="BH31" s="62"/>
    </row>
    <row r="32" spans="1:60" ht="105" customHeight="1">
      <c r="A32" s="146">
        <v>10</v>
      </c>
      <c r="B32" s="90" t="s">
        <v>76</v>
      </c>
      <c r="C32" s="91" t="s">
        <v>45</v>
      </c>
      <c r="D32" s="178" t="s">
        <v>75</v>
      </c>
      <c r="E32" s="117">
        <v>1</v>
      </c>
      <c r="F32" s="117">
        <v>2</v>
      </c>
      <c r="G32" s="131">
        <v>45575</v>
      </c>
      <c r="H32" s="68" t="s">
        <v>56</v>
      </c>
      <c r="I32" s="119">
        <v>506</v>
      </c>
      <c r="J32" s="119">
        <v>6</v>
      </c>
      <c r="K32" s="328" t="s">
        <v>49</v>
      </c>
      <c r="L32" s="328"/>
      <c r="M32" s="328"/>
      <c r="N32" s="95">
        <v>6</v>
      </c>
      <c r="O32" s="95">
        <f>$AV$5</f>
        <v>8</v>
      </c>
      <c r="P32" s="95">
        <f>$AW$5</f>
        <v>3</v>
      </c>
      <c r="Q32" s="120">
        <f t="shared" si="0"/>
        <v>23</v>
      </c>
      <c r="R32" s="117"/>
      <c r="S32" s="99">
        <v>45603</v>
      </c>
      <c r="T32" s="100" t="str">
        <f t="shared" si="25"/>
        <v xml:space="preserve"> 3-4</v>
      </c>
      <c r="U32" s="101">
        <v>506</v>
      </c>
      <c r="V32" s="100">
        <f t="shared" si="26"/>
        <v>6</v>
      </c>
      <c r="W32" s="329" t="s">
        <v>50</v>
      </c>
      <c r="X32" s="329"/>
      <c r="Y32" s="329"/>
      <c r="Z32" s="103">
        <v>6</v>
      </c>
      <c r="AA32" s="104">
        <v>8</v>
      </c>
      <c r="AB32" s="104">
        <v>3</v>
      </c>
      <c r="AC32" s="105">
        <f t="shared" si="2"/>
        <v>23</v>
      </c>
      <c r="AD32" s="106"/>
      <c r="AE32" s="99">
        <v>45646</v>
      </c>
      <c r="AF32" s="100" t="str">
        <f t="shared" si="27"/>
        <v xml:space="preserve"> 3-4</v>
      </c>
      <c r="AG32" s="101">
        <v>506</v>
      </c>
      <c r="AH32" s="101">
        <v>6</v>
      </c>
      <c r="AI32" s="330" t="s">
        <v>51</v>
      </c>
      <c r="AJ32" s="330"/>
      <c r="AK32" s="330"/>
      <c r="AL32" s="100">
        <f>N32</f>
        <v>6</v>
      </c>
      <c r="AM32" s="123">
        <f>$AV$5</f>
        <v>8</v>
      </c>
      <c r="AN32" s="123">
        <f>$AW$5+1</f>
        <v>4</v>
      </c>
      <c r="AO32" s="124">
        <f t="shared" si="24"/>
        <v>24</v>
      </c>
      <c r="AP32" s="126">
        <f t="shared" si="4"/>
        <v>70</v>
      </c>
      <c r="AQ32" s="151"/>
      <c r="AR32" s="5"/>
      <c r="AS32" s="174"/>
      <c r="AT32" s="175"/>
      <c r="AU32" s="152"/>
      <c r="AV32" s="152"/>
      <c r="AW32" s="152"/>
      <c r="AX32" s="153"/>
      <c r="AY32" s="154"/>
      <c r="AZ32" s="155"/>
      <c r="BA32" s="156"/>
      <c r="BB32" s="157"/>
      <c r="BC32" s="158"/>
      <c r="BD32" s="159"/>
      <c r="BE32" s="159"/>
      <c r="BF32" s="61"/>
      <c r="BG32" s="61"/>
      <c r="BH32" s="62"/>
    </row>
    <row r="33" spans="1:60" ht="150" customHeight="1">
      <c r="A33" s="160">
        <v>11</v>
      </c>
      <c r="B33" s="161" t="s">
        <v>78</v>
      </c>
      <c r="C33" s="162" t="s">
        <v>79</v>
      </c>
      <c r="D33" s="163" t="s">
        <v>80</v>
      </c>
      <c r="E33" s="164">
        <v>1</v>
      </c>
      <c r="F33" s="164">
        <v>2</v>
      </c>
      <c r="G33" s="346" t="s">
        <v>81</v>
      </c>
      <c r="H33" s="346"/>
      <c r="I33" s="346"/>
      <c r="J33" s="346"/>
      <c r="K33" s="346"/>
      <c r="L33" s="346"/>
      <c r="M33" s="346"/>
      <c r="N33" s="346"/>
      <c r="O33" s="165">
        <v>20</v>
      </c>
      <c r="P33" s="165">
        <f>$AW$6</f>
        <v>0</v>
      </c>
      <c r="Q33" s="166">
        <f t="shared" si="0"/>
        <v>20</v>
      </c>
      <c r="R33" s="167"/>
      <c r="S33" s="347" t="s">
        <v>82</v>
      </c>
      <c r="T33" s="347"/>
      <c r="U33" s="347"/>
      <c r="V33" s="347"/>
      <c r="W33" s="347"/>
      <c r="X33" s="347"/>
      <c r="Y33" s="347"/>
      <c r="Z33" s="347"/>
      <c r="AA33" s="168">
        <v>20</v>
      </c>
      <c r="AB33" s="168">
        <f>$AW$6</f>
        <v>0</v>
      </c>
      <c r="AC33" s="169">
        <f t="shared" si="2"/>
        <v>20</v>
      </c>
      <c r="AD33" s="170"/>
      <c r="AE33" s="348" t="s">
        <v>83</v>
      </c>
      <c r="AF33" s="348"/>
      <c r="AG33" s="348"/>
      <c r="AH33" s="348"/>
      <c r="AI33" s="348"/>
      <c r="AJ33" s="348"/>
      <c r="AK33" s="348"/>
      <c r="AL33" s="348"/>
      <c r="AM33" s="171">
        <v>20</v>
      </c>
      <c r="AN33" s="171">
        <f>$AW$6+1</f>
        <v>1</v>
      </c>
      <c r="AO33" s="172">
        <f t="shared" si="24"/>
        <v>21</v>
      </c>
      <c r="AP33" s="173">
        <f t="shared" si="4"/>
        <v>61</v>
      </c>
      <c r="AQ33" s="151"/>
      <c r="AR33" s="5"/>
      <c r="AS33" s="174"/>
      <c r="AT33" s="175"/>
      <c r="AU33" s="152"/>
      <c r="AV33" s="152"/>
      <c r="AW33" s="152"/>
      <c r="AX33" s="153"/>
      <c r="AY33" s="154"/>
      <c r="AZ33" s="155"/>
      <c r="BA33" s="156"/>
      <c r="BB33" s="157"/>
      <c r="BC33" s="158"/>
      <c r="BD33" s="159"/>
      <c r="BE33" s="159"/>
      <c r="BF33" s="61"/>
      <c r="BG33" s="61"/>
      <c r="BH33" s="62"/>
    </row>
    <row r="34" spans="1:60" ht="78" customHeight="1">
      <c r="A34" s="179">
        <v>1</v>
      </c>
      <c r="B34" s="180" t="s">
        <v>88</v>
      </c>
      <c r="C34" s="65" t="s">
        <v>59</v>
      </c>
      <c r="D34" s="181" t="s">
        <v>89</v>
      </c>
      <c r="E34" s="50">
        <v>2</v>
      </c>
      <c r="F34" s="50">
        <v>1</v>
      </c>
      <c r="G34" s="36">
        <v>45573</v>
      </c>
      <c r="H34" s="68" t="s">
        <v>72</v>
      </c>
      <c r="I34" s="69">
        <v>111</v>
      </c>
      <c r="J34" s="69">
        <v>6</v>
      </c>
      <c r="K34" s="328" t="s">
        <v>49</v>
      </c>
      <c r="L34" s="328"/>
      <c r="M34" s="328"/>
      <c r="N34" s="70">
        <f t="shared" ref="N34:N41" si="29">BC34</f>
        <v>6</v>
      </c>
      <c r="O34" s="70">
        <v>8</v>
      </c>
      <c r="P34" s="70">
        <v>3</v>
      </c>
      <c r="Q34" s="71">
        <f t="shared" si="0"/>
        <v>23</v>
      </c>
      <c r="R34" s="50"/>
      <c r="S34" s="42">
        <v>45608</v>
      </c>
      <c r="T34" s="43" t="str">
        <f>H34</f>
        <v xml:space="preserve"> 5-6</v>
      </c>
      <c r="U34" s="43">
        <f>I34</f>
        <v>111</v>
      </c>
      <c r="V34" s="43">
        <f>J34</f>
        <v>6</v>
      </c>
      <c r="W34" s="329" t="s">
        <v>50</v>
      </c>
      <c r="X34" s="329"/>
      <c r="Y34" s="329"/>
      <c r="Z34" s="44">
        <f>N34</f>
        <v>6</v>
      </c>
      <c r="AA34" s="45">
        <v>8</v>
      </c>
      <c r="AB34" s="45">
        <v>3</v>
      </c>
      <c r="AC34" s="46">
        <f t="shared" si="2"/>
        <v>23</v>
      </c>
      <c r="AD34" s="47"/>
      <c r="AE34" s="42">
        <v>45650</v>
      </c>
      <c r="AF34" s="43" t="str">
        <f>H34</f>
        <v xml:space="preserve"> 5-6</v>
      </c>
      <c r="AG34" s="43">
        <f>I34</f>
        <v>111</v>
      </c>
      <c r="AH34" s="43">
        <f>J34</f>
        <v>6</v>
      </c>
      <c r="AI34" s="330" t="s">
        <v>51</v>
      </c>
      <c r="AJ34" s="330"/>
      <c r="AK34" s="330"/>
      <c r="AL34" s="74">
        <f>Z34</f>
        <v>6</v>
      </c>
      <c r="AM34" s="75">
        <v>8</v>
      </c>
      <c r="AN34" s="75">
        <v>4</v>
      </c>
      <c r="AO34" s="76">
        <f t="shared" si="24"/>
        <v>24</v>
      </c>
      <c r="AP34" s="78">
        <f t="shared" si="4"/>
        <v>70</v>
      </c>
      <c r="AQ34" s="79">
        <f t="shared" ref="AQ34:AR41" si="30">E34</f>
        <v>2</v>
      </c>
      <c r="AR34" s="80">
        <f t="shared" si="30"/>
        <v>1</v>
      </c>
      <c r="AS34" s="81">
        <v>42</v>
      </c>
      <c r="AT34" s="82">
        <v>48</v>
      </c>
      <c r="AU34" s="83" t="str">
        <f t="shared" ref="AU34:AU41" si="31">TEXT(G34, "ДДДДДДД")</f>
        <v>вторник</v>
      </c>
      <c r="AV34" s="83" t="str">
        <f t="shared" ref="AV34:AV41" si="32">TEXT(S34, "ДДДДДДД")</f>
        <v>вторник</v>
      </c>
      <c r="AW34" s="83" t="str">
        <f t="shared" ref="AW34:AW41" si="33">TEXT(AE34, "ДДДДДДД")</f>
        <v>вторник</v>
      </c>
      <c r="AX34" s="1">
        <v>4</v>
      </c>
      <c r="AY34" s="84" t="str">
        <f t="shared" ref="AY34:AY45" si="34">IF(AX34=3, "5-6", IF(AX34=4, "7-8", "9-10"))</f>
        <v>7-8</v>
      </c>
      <c r="AZ34" s="85">
        <v>211</v>
      </c>
      <c r="BA34" s="86" t="s">
        <v>57</v>
      </c>
      <c r="BB34" s="87" t="s">
        <v>53</v>
      </c>
      <c r="BC34" s="88">
        <v>6</v>
      </c>
      <c r="BD34" s="59">
        <v>40</v>
      </c>
      <c r="BE34" s="60">
        <v>41</v>
      </c>
      <c r="BF34" s="61"/>
      <c r="BG34" s="61"/>
      <c r="BH34" s="62"/>
    </row>
    <row r="35" spans="1:60" ht="54" customHeight="1">
      <c r="A35" s="182">
        <v>2</v>
      </c>
      <c r="B35" s="183" t="s">
        <v>90</v>
      </c>
      <c r="C35" s="91" t="s">
        <v>91</v>
      </c>
      <c r="D35" s="130" t="s">
        <v>92</v>
      </c>
      <c r="E35" s="117">
        <v>2</v>
      </c>
      <c r="F35" s="117">
        <v>1</v>
      </c>
      <c r="G35" s="36">
        <v>45575</v>
      </c>
      <c r="H35" s="68" t="s">
        <v>72</v>
      </c>
      <c r="I35" s="94">
        <v>305</v>
      </c>
      <c r="J35" s="94">
        <v>6</v>
      </c>
      <c r="K35" s="328" t="s">
        <v>49</v>
      </c>
      <c r="L35" s="328"/>
      <c r="M35" s="328"/>
      <c r="N35" s="95">
        <f t="shared" si="29"/>
        <v>6</v>
      </c>
      <c r="O35" s="96">
        <v>8</v>
      </c>
      <c r="P35" s="96">
        <v>3</v>
      </c>
      <c r="Q35" s="97">
        <f t="shared" si="0"/>
        <v>23</v>
      </c>
      <c r="R35" s="98"/>
      <c r="S35" s="72">
        <v>45610</v>
      </c>
      <c r="T35" s="184" t="s">
        <v>47</v>
      </c>
      <c r="U35" s="94">
        <v>305</v>
      </c>
      <c r="V35" s="136">
        <f t="shared" ref="V35:V42" si="35">J35</f>
        <v>6</v>
      </c>
      <c r="W35" s="329" t="s">
        <v>50</v>
      </c>
      <c r="X35" s="329"/>
      <c r="Y35" s="329"/>
      <c r="Z35" s="185">
        <v>6</v>
      </c>
      <c r="AA35" s="138">
        <v>8</v>
      </c>
      <c r="AB35" s="138">
        <v>3</v>
      </c>
      <c r="AC35" s="139">
        <f t="shared" si="2"/>
        <v>23</v>
      </c>
      <c r="AD35" s="140"/>
      <c r="AE35" s="72">
        <v>45652</v>
      </c>
      <c r="AF35" s="186" t="s">
        <v>47</v>
      </c>
      <c r="AG35" s="94">
        <v>305</v>
      </c>
      <c r="AH35" s="136">
        <v>6</v>
      </c>
      <c r="AI35" s="330" t="s">
        <v>51</v>
      </c>
      <c r="AJ35" s="330"/>
      <c r="AK35" s="330"/>
      <c r="AL35" s="107">
        <v>6</v>
      </c>
      <c r="AM35" s="104">
        <v>8</v>
      </c>
      <c r="AN35" s="104">
        <v>4</v>
      </c>
      <c r="AO35" s="105">
        <f t="shared" si="24"/>
        <v>24</v>
      </c>
      <c r="AP35" s="108">
        <f t="shared" si="4"/>
        <v>70</v>
      </c>
      <c r="AQ35" s="109">
        <f t="shared" si="30"/>
        <v>2</v>
      </c>
      <c r="AR35" s="110">
        <f t="shared" si="30"/>
        <v>1</v>
      </c>
      <c r="AS35" s="81">
        <v>42</v>
      </c>
      <c r="AT35" s="82">
        <v>48</v>
      </c>
      <c r="AU35" s="83" t="str">
        <f t="shared" si="31"/>
        <v>четверг</v>
      </c>
      <c r="AV35" s="83" t="str">
        <f t="shared" si="32"/>
        <v>четверг</v>
      </c>
      <c r="AW35" s="83" t="str">
        <f t="shared" si="33"/>
        <v>четверг</v>
      </c>
      <c r="AX35" s="111">
        <v>4</v>
      </c>
      <c r="AY35" s="84" t="str">
        <f t="shared" si="34"/>
        <v>7-8</v>
      </c>
      <c r="AZ35" s="85">
        <v>211</v>
      </c>
      <c r="BA35" s="112" t="str">
        <f t="shared" ref="BA35:BA43" si="36">BA34</f>
        <v>107,111</v>
      </c>
      <c r="BB35" s="112" t="str">
        <f t="shared" ref="BB35:BB43" si="37">BB34</f>
        <v>9,00-11,00</v>
      </c>
      <c r="BC35" s="113">
        <f t="shared" ref="BC35:BC45" si="38">$BC$13</f>
        <v>6</v>
      </c>
      <c r="BD35" s="114">
        <f>BD34</f>
        <v>40</v>
      </c>
      <c r="BE35" s="114">
        <f>BE34</f>
        <v>41</v>
      </c>
      <c r="BF35" s="61"/>
      <c r="BG35" s="61"/>
      <c r="BH35" s="62"/>
    </row>
    <row r="36" spans="1:60" ht="39" customHeight="1">
      <c r="A36" s="182">
        <v>3</v>
      </c>
      <c r="B36" s="183" t="s">
        <v>93</v>
      </c>
      <c r="C36" s="91" t="s">
        <v>94</v>
      </c>
      <c r="D36" s="91" t="s">
        <v>95</v>
      </c>
      <c r="E36" s="117">
        <v>2</v>
      </c>
      <c r="F36" s="117">
        <v>1</v>
      </c>
      <c r="G36" s="150">
        <v>45579</v>
      </c>
      <c r="H36" s="68" t="s">
        <v>56</v>
      </c>
      <c r="I36" s="119">
        <v>507</v>
      </c>
      <c r="J36" s="119">
        <v>6</v>
      </c>
      <c r="K36" s="328" t="s">
        <v>49</v>
      </c>
      <c r="L36" s="328"/>
      <c r="M36" s="328"/>
      <c r="N36" s="95">
        <f t="shared" si="29"/>
        <v>6</v>
      </c>
      <c r="O36" s="95">
        <v>8</v>
      </c>
      <c r="P36" s="95">
        <v>3</v>
      </c>
      <c r="Q36" s="120">
        <f t="shared" si="0"/>
        <v>23</v>
      </c>
      <c r="R36" s="117"/>
      <c r="S36" s="42">
        <v>45607</v>
      </c>
      <c r="T36" s="100" t="str">
        <f>H36</f>
        <v xml:space="preserve"> 3-4</v>
      </c>
      <c r="U36" s="100">
        <f>I36</f>
        <v>507</v>
      </c>
      <c r="V36" s="100">
        <f t="shared" si="35"/>
        <v>6</v>
      </c>
      <c r="W36" s="329" t="s">
        <v>50</v>
      </c>
      <c r="X36" s="329"/>
      <c r="Y36" s="329"/>
      <c r="Z36" s="122">
        <f t="shared" ref="Z36:Z42" si="39">N36</f>
        <v>6</v>
      </c>
      <c r="AA36" s="123">
        <v>8</v>
      </c>
      <c r="AB36" s="123">
        <v>3</v>
      </c>
      <c r="AC36" s="124">
        <f t="shared" si="2"/>
        <v>23</v>
      </c>
      <c r="AD36" s="125"/>
      <c r="AE36" s="121">
        <v>45649</v>
      </c>
      <c r="AF36" s="100" t="str">
        <f t="shared" ref="AF36:AH42" si="40">H36</f>
        <v xml:space="preserve"> 3-4</v>
      </c>
      <c r="AG36" s="100">
        <f t="shared" si="40"/>
        <v>507</v>
      </c>
      <c r="AH36" s="100">
        <f t="shared" si="40"/>
        <v>6</v>
      </c>
      <c r="AI36" s="330" t="s">
        <v>51</v>
      </c>
      <c r="AJ36" s="330"/>
      <c r="AK36" s="330"/>
      <c r="AL36" s="122">
        <f t="shared" ref="AL36:AL42" si="41">Z36</f>
        <v>6</v>
      </c>
      <c r="AM36" s="123">
        <v>8</v>
      </c>
      <c r="AN36" s="123">
        <v>4</v>
      </c>
      <c r="AO36" s="124">
        <f t="shared" si="24"/>
        <v>24</v>
      </c>
      <c r="AP36" s="126">
        <f t="shared" si="4"/>
        <v>70</v>
      </c>
      <c r="AQ36" s="109">
        <f t="shared" si="30"/>
        <v>2</v>
      </c>
      <c r="AR36" s="110">
        <f t="shared" si="30"/>
        <v>1</v>
      </c>
      <c r="AS36" s="81">
        <v>42</v>
      </c>
      <c r="AT36" s="82">
        <v>35</v>
      </c>
      <c r="AU36" s="83" t="str">
        <f t="shared" si="31"/>
        <v>понедельник</v>
      </c>
      <c r="AV36" s="83" t="str">
        <f t="shared" si="32"/>
        <v>понедельник</v>
      </c>
      <c r="AW36" s="83" t="str">
        <f t="shared" si="33"/>
        <v>понедельник</v>
      </c>
      <c r="AX36" s="111">
        <v>4</v>
      </c>
      <c r="AY36" s="84" t="str">
        <f t="shared" si="34"/>
        <v>7-8</v>
      </c>
      <c r="AZ36" s="85">
        <v>211</v>
      </c>
      <c r="BA36" s="112" t="str">
        <f t="shared" si="36"/>
        <v>107,111</v>
      </c>
      <c r="BB36" s="112" t="str">
        <f t="shared" si="37"/>
        <v>9,00-11,00</v>
      </c>
      <c r="BC36" s="113">
        <f t="shared" si="38"/>
        <v>6</v>
      </c>
      <c r="BD36" s="114">
        <f t="shared" ref="BD36:BD43" si="42">BD35</f>
        <v>40</v>
      </c>
      <c r="BE36" s="114">
        <f t="shared" ref="BE36:BE42" si="43">BE34</f>
        <v>41</v>
      </c>
    </row>
    <row r="37" spans="1:60" ht="50.25" customHeight="1">
      <c r="A37" s="182">
        <v>4</v>
      </c>
      <c r="B37" s="183" t="s">
        <v>96</v>
      </c>
      <c r="C37" s="91" t="s">
        <v>45</v>
      </c>
      <c r="D37" s="91" t="s">
        <v>97</v>
      </c>
      <c r="E37" s="117">
        <v>2</v>
      </c>
      <c r="F37" s="117">
        <v>1</v>
      </c>
      <c r="G37" s="67">
        <v>45574</v>
      </c>
      <c r="H37" s="68" t="s">
        <v>56</v>
      </c>
      <c r="I37" s="132">
        <v>504</v>
      </c>
      <c r="J37" s="132">
        <v>6</v>
      </c>
      <c r="K37" s="328" t="s">
        <v>49</v>
      </c>
      <c r="L37" s="328"/>
      <c r="M37" s="328"/>
      <c r="N37" s="133">
        <f t="shared" si="29"/>
        <v>6</v>
      </c>
      <c r="O37" s="133">
        <v>8</v>
      </c>
      <c r="P37" s="133">
        <v>3</v>
      </c>
      <c r="Q37" s="134">
        <f t="shared" si="0"/>
        <v>23</v>
      </c>
      <c r="R37" s="135"/>
      <c r="S37" s="72">
        <v>45609</v>
      </c>
      <c r="T37" s="136" t="str">
        <f>H37</f>
        <v xml:space="preserve"> 3-4</v>
      </c>
      <c r="U37" s="136">
        <f>I37</f>
        <v>504</v>
      </c>
      <c r="V37" s="136">
        <f t="shared" si="35"/>
        <v>6</v>
      </c>
      <c r="W37" s="329" t="s">
        <v>50</v>
      </c>
      <c r="X37" s="329"/>
      <c r="Y37" s="329"/>
      <c r="Z37" s="74">
        <f t="shared" si="39"/>
        <v>6</v>
      </c>
      <c r="AA37" s="75">
        <v>8</v>
      </c>
      <c r="AB37" s="75">
        <v>3</v>
      </c>
      <c r="AC37" s="76">
        <f t="shared" si="2"/>
        <v>23</v>
      </c>
      <c r="AD37" s="77"/>
      <c r="AE37" s="72">
        <v>45651</v>
      </c>
      <c r="AF37" s="73" t="str">
        <f t="shared" si="40"/>
        <v xml:space="preserve"> 3-4</v>
      </c>
      <c r="AG37" s="73">
        <f t="shared" si="40"/>
        <v>504</v>
      </c>
      <c r="AH37" s="73">
        <f t="shared" si="40"/>
        <v>6</v>
      </c>
      <c r="AI37" s="330" t="s">
        <v>51</v>
      </c>
      <c r="AJ37" s="330"/>
      <c r="AK37" s="330"/>
      <c r="AL37" s="74">
        <f t="shared" si="41"/>
        <v>6</v>
      </c>
      <c r="AM37" s="75">
        <v>8</v>
      </c>
      <c r="AN37" s="75">
        <v>4</v>
      </c>
      <c r="AO37" s="76">
        <f t="shared" si="24"/>
        <v>24</v>
      </c>
      <c r="AP37" s="78">
        <f t="shared" si="4"/>
        <v>70</v>
      </c>
      <c r="AQ37" s="109">
        <f t="shared" si="30"/>
        <v>2</v>
      </c>
      <c r="AR37" s="110">
        <f t="shared" si="30"/>
        <v>1</v>
      </c>
      <c r="AS37" s="81">
        <v>42</v>
      </c>
      <c r="AT37" s="82">
        <v>35</v>
      </c>
      <c r="AU37" s="83" t="str">
        <f t="shared" si="31"/>
        <v>среда</v>
      </c>
      <c r="AV37" s="83" t="str">
        <f t="shared" si="32"/>
        <v>среда</v>
      </c>
      <c r="AW37" s="83" t="str">
        <f t="shared" si="33"/>
        <v>среда</v>
      </c>
      <c r="AX37" s="111">
        <v>5</v>
      </c>
      <c r="AY37" s="84" t="str">
        <f t="shared" si="34"/>
        <v>9-10</v>
      </c>
      <c r="AZ37" s="85">
        <v>211</v>
      </c>
      <c r="BA37" s="112" t="str">
        <f t="shared" si="36"/>
        <v>107,111</v>
      </c>
      <c r="BB37" s="112" t="str">
        <f t="shared" si="37"/>
        <v>9,00-11,00</v>
      </c>
      <c r="BC37" s="113">
        <f t="shared" si="38"/>
        <v>6</v>
      </c>
      <c r="BD37" s="114">
        <f t="shared" si="42"/>
        <v>40</v>
      </c>
      <c r="BE37" s="114">
        <f t="shared" si="43"/>
        <v>41</v>
      </c>
    </row>
    <row r="38" spans="1:60" ht="55.5" customHeight="1">
      <c r="A38" s="182">
        <v>5</v>
      </c>
      <c r="B38" s="183" t="s">
        <v>98</v>
      </c>
      <c r="C38" s="91" t="s">
        <v>99</v>
      </c>
      <c r="D38" s="91" t="s">
        <v>100</v>
      </c>
      <c r="E38" s="117">
        <v>2</v>
      </c>
      <c r="F38" s="117">
        <v>1</v>
      </c>
      <c r="G38" s="36">
        <v>45573</v>
      </c>
      <c r="H38" s="184" t="s">
        <v>47</v>
      </c>
      <c r="I38" s="119">
        <v>507</v>
      </c>
      <c r="J38" s="119">
        <v>6</v>
      </c>
      <c r="K38" s="328" t="s">
        <v>49</v>
      </c>
      <c r="L38" s="328"/>
      <c r="M38" s="328"/>
      <c r="N38" s="95">
        <f t="shared" si="29"/>
        <v>6</v>
      </c>
      <c r="O38" s="95">
        <v>8</v>
      </c>
      <c r="P38" s="95">
        <v>3</v>
      </c>
      <c r="Q38" s="120">
        <f t="shared" si="0"/>
        <v>23</v>
      </c>
      <c r="R38" s="117"/>
      <c r="S38" s="121">
        <v>45608</v>
      </c>
      <c r="T38" s="100" t="str">
        <f>H38</f>
        <v xml:space="preserve"> 1-2</v>
      </c>
      <c r="U38" s="100">
        <v>201</v>
      </c>
      <c r="V38" s="100">
        <f t="shared" si="35"/>
        <v>6</v>
      </c>
      <c r="W38" s="329" t="s">
        <v>50</v>
      </c>
      <c r="X38" s="329"/>
      <c r="Y38" s="329"/>
      <c r="Z38" s="122">
        <f t="shared" si="39"/>
        <v>6</v>
      </c>
      <c r="AA38" s="123">
        <v>8</v>
      </c>
      <c r="AB38" s="123">
        <v>3</v>
      </c>
      <c r="AC38" s="124">
        <f t="shared" si="2"/>
        <v>23</v>
      </c>
      <c r="AD38" s="125"/>
      <c r="AE38" s="42">
        <v>45650</v>
      </c>
      <c r="AF38" s="100" t="str">
        <f t="shared" si="40"/>
        <v xml:space="preserve"> 1-2</v>
      </c>
      <c r="AG38" s="100">
        <f t="shared" si="40"/>
        <v>507</v>
      </c>
      <c r="AH38" s="100">
        <f t="shared" si="40"/>
        <v>6</v>
      </c>
      <c r="AI38" s="330" t="s">
        <v>51</v>
      </c>
      <c r="AJ38" s="330"/>
      <c r="AK38" s="330"/>
      <c r="AL38" s="122">
        <f t="shared" si="41"/>
        <v>6</v>
      </c>
      <c r="AM38" s="123">
        <v>8</v>
      </c>
      <c r="AN38" s="123">
        <v>4</v>
      </c>
      <c r="AO38" s="124">
        <f t="shared" si="24"/>
        <v>24</v>
      </c>
      <c r="AP38" s="126">
        <f t="shared" si="4"/>
        <v>70</v>
      </c>
      <c r="AQ38" s="109">
        <f t="shared" si="30"/>
        <v>2</v>
      </c>
      <c r="AR38" s="110">
        <f t="shared" si="30"/>
        <v>1</v>
      </c>
      <c r="AS38" s="81">
        <v>42</v>
      </c>
      <c r="AT38" s="82">
        <v>35</v>
      </c>
      <c r="AU38" s="83" t="str">
        <f t="shared" si="31"/>
        <v>вторник</v>
      </c>
      <c r="AV38" s="83" t="str">
        <f t="shared" si="32"/>
        <v>вторник</v>
      </c>
      <c r="AW38" s="83" t="str">
        <f t="shared" si="33"/>
        <v>вторник</v>
      </c>
      <c r="AX38" s="111">
        <v>5</v>
      </c>
      <c r="AY38" s="84" t="str">
        <f t="shared" si="34"/>
        <v>9-10</v>
      </c>
      <c r="AZ38" s="85">
        <v>211</v>
      </c>
      <c r="BA38" s="112" t="str">
        <f t="shared" si="36"/>
        <v>107,111</v>
      </c>
      <c r="BB38" s="112" t="str">
        <f t="shared" si="37"/>
        <v>9,00-11,00</v>
      </c>
      <c r="BC38" s="113">
        <f t="shared" si="38"/>
        <v>6</v>
      </c>
      <c r="BD38" s="114">
        <f t="shared" si="42"/>
        <v>40</v>
      </c>
      <c r="BE38" s="114">
        <f t="shared" si="43"/>
        <v>41</v>
      </c>
    </row>
    <row r="39" spans="1:60" ht="30.75" customHeight="1">
      <c r="A39" s="182">
        <v>6</v>
      </c>
      <c r="B39" s="183" t="s">
        <v>101</v>
      </c>
      <c r="C39" s="91" t="s">
        <v>74</v>
      </c>
      <c r="D39" s="91" t="s">
        <v>102</v>
      </c>
      <c r="E39" s="117">
        <v>2</v>
      </c>
      <c r="F39" s="117">
        <v>1</v>
      </c>
      <c r="G39" s="177">
        <v>45576</v>
      </c>
      <c r="H39" s="68" t="s">
        <v>72</v>
      </c>
      <c r="I39" s="119">
        <v>305</v>
      </c>
      <c r="J39" s="119">
        <v>6</v>
      </c>
      <c r="K39" s="328" t="s">
        <v>49</v>
      </c>
      <c r="L39" s="328"/>
      <c r="M39" s="328"/>
      <c r="N39" s="95">
        <f t="shared" si="29"/>
        <v>6</v>
      </c>
      <c r="O39" s="95">
        <v>8</v>
      </c>
      <c r="P39" s="95">
        <v>3</v>
      </c>
      <c r="Q39" s="120">
        <f t="shared" si="0"/>
        <v>23</v>
      </c>
      <c r="R39" s="117"/>
      <c r="S39" s="121">
        <v>45604</v>
      </c>
      <c r="T39" s="100" t="str">
        <f>H39</f>
        <v xml:space="preserve"> 5-6</v>
      </c>
      <c r="U39" s="100">
        <f>I39</f>
        <v>305</v>
      </c>
      <c r="V39" s="100">
        <f t="shared" si="35"/>
        <v>6</v>
      </c>
      <c r="W39" s="329" t="s">
        <v>50</v>
      </c>
      <c r="X39" s="329"/>
      <c r="Y39" s="329"/>
      <c r="Z39" s="122">
        <f t="shared" si="39"/>
        <v>6</v>
      </c>
      <c r="AA39" s="123">
        <v>8</v>
      </c>
      <c r="AB39" s="123">
        <v>3</v>
      </c>
      <c r="AC39" s="124">
        <f t="shared" si="2"/>
        <v>23</v>
      </c>
      <c r="AD39" s="125"/>
      <c r="AE39" s="121">
        <v>45646</v>
      </c>
      <c r="AF39" s="100" t="str">
        <f t="shared" si="40"/>
        <v xml:space="preserve"> 5-6</v>
      </c>
      <c r="AG39" s="100">
        <f t="shared" si="40"/>
        <v>305</v>
      </c>
      <c r="AH39" s="100">
        <f t="shared" si="40"/>
        <v>6</v>
      </c>
      <c r="AI39" s="330" t="s">
        <v>51</v>
      </c>
      <c r="AJ39" s="330"/>
      <c r="AK39" s="330"/>
      <c r="AL39" s="122">
        <f t="shared" si="41"/>
        <v>6</v>
      </c>
      <c r="AM39" s="123">
        <v>8</v>
      </c>
      <c r="AN39" s="123">
        <v>4</v>
      </c>
      <c r="AO39" s="124">
        <f t="shared" si="24"/>
        <v>24</v>
      </c>
      <c r="AP39" s="126">
        <f t="shared" si="4"/>
        <v>70</v>
      </c>
      <c r="AQ39" s="109">
        <f t="shared" si="30"/>
        <v>2</v>
      </c>
      <c r="AR39" s="110">
        <f t="shared" si="30"/>
        <v>1</v>
      </c>
      <c r="AS39" s="81">
        <v>42</v>
      </c>
      <c r="AT39" s="82">
        <v>35</v>
      </c>
      <c r="AU39" s="83" t="str">
        <f t="shared" si="31"/>
        <v>пятница</v>
      </c>
      <c r="AV39" s="83" t="str">
        <f t="shared" si="32"/>
        <v>пятница</v>
      </c>
      <c r="AW39" s="83" t="str">
        <f t="shared" si="33"/>
        <v>пятница</v>
      </c>
      <c r="AX39" s="111">
        <v>4</v>
      </c>
      <c r="AY39" s="84" t="str">
        <f t="shared" si="34"/>
        <v>7-8</v>
      </c>
      <c r="AZ39" s="85">
        <v>211</v>
      </c>
      <c r="BA39" s="112" t="str">
        <f t="shared" si="36"/>
        <v>107,111</v>
      </c>
      <c r="BB39" s="112" t="str">
        <f t="shared" si="37"/>
        <v>9,00-11,00</v>
      </c>
      <c r="BC39" s="113">
        <f t="shared" si="38"/>
        <v>6</v>
      </c>
      <c r="BD39" s="114">
        <f t="shared" si="42"/>
        <v>40</v>
      </c>
      <c r="BE39" s="114">
        <f t="shared" si="43"/>
        <v>41</v>
      </c>
    </row>
    <row r="40" spans="1:60" ht="37.5" customHeight="1">
      <c r="A40" s="182">
        <v>7</v>
      </c>
      <c r="B40" s="183" t="s">
        <v>103</v>
      </c>
      <c r="C40" s="91" t="s">
        <v>59</v>
      </c>
      <c r="D40" s="91" t="s">
        <v>102</v>
      </c>
      <c r="E40" s="117">
        <v>2</v>
      </c>
      <c r="F40" s="117">
        <v>1</v>
      </c>
      <c r="G40" s="150">
        <v>45576</v>
      </c>
      <c r="H40" s="68" t="s">
        <v>56</v>
      </c>
      <c r="I40" s="132">
        <v>504</v>
      </c>
      <c r="J40" s="132">
        <v>6</v>
      </c>
      <c r="K40" s="328" t="s">
        <v>49</v>
      </c>
      <c r="L40" s="328"/>
      <c r="M40" s="328"/>
      <c r="N40" s="133">
        <f t="shared" si="29"/>
        <v>6</v>
      </c>
      <c r="O40" s="133">
        <v>8</v>
      </c>
      <c r="P40" s="133">
        <v>3</v>
      </c>
      <c r="Q40" s="134">
        <f t="shared" si="0"/>
        <v>23</v>
      </c>
      <c r="R40" s="135"/>
      <c r="S40" s="121">
        <v>45611</v>
      </c>
      <c r="T40" s="136" t="str">
        <f>H40</f>
        <v xml:space="preserve"> 3-4</v>
      </c>
      <c r="U40" s="136">
        <f>I40</f>
        <v>504</v>
      </c>
      <c r="V40" s="136">
        <f t="shared" si="35"/>
        <v>6</v>
      </c>
      <c r="W40" s="329" t="s">
        <v>50</v>
      </c>
      <c r="X40" s="329"/>
      <c r="Y40" s="329"/>
      <c r="Z40" s="137">
        <f t="shared" si="39"/>
        <v>6</v>
      </c>
      <c r="AA40" s="138">
        <v>8</v>
      </c>
      <c r="AB40" s="138">
        <v>3</v>
      </c>
      <c r="AC40" s="139">
        <f t="shared" si="2"/>
        <v>23</v>
      </c>
      <c r="AD40" s="140"/>
      <c r="AE40" s="141">
        <v>45646</v>
      </c>
      <c r="AF40" s="136" t="str">
        <f t="shared" si="40"/>
        <v xml:space="preserve"> 3-4</v>
      </c>
      <c r="AG40" s="136">
        <f t="shared" si="40"/>
        <v>504</v>
      </c>
      <c r="AH40" s="136">
        <f t="shared" si="40"/>
        <v>6</v>
      </c>
      <c r="AI40" s="330" t="s">
        <v>51</v>
      </c>
      <c r="AJ40" s="330"/>
      <c r="AK40" s="330"/>
      <c r="AL40" s="137">
        <f t="shared" si="41"/>
        <v>6</v>
      </c>
      <c r="AM40" s="138">
        <v>8</v>
      </c>
      <c r="AN40" s="138">
        <v>4</v>
      </c>
      <c r="AO40" s="139">
        <f t="shared" si="24"/>
        <v>24</v>
      </c>
      <c r="AP40" s="142">
        <f t="shared" si="4"/>
        <v>70</v>
      </c>
      <c r="AQ40" s="109">
        <f t="shared" si="30"/>
        <v>2</v>
      </c>
      <c r="AR40" s="110">
        <f t="shared" si="30"/>
        <v>1</v>
      </c>
      <c r="AS40" s="81">
        <v>42</v>
      </c>
      <c r="AT40" s="82">
        <v>35</v>
      </c>
      <c r="AU40" s="83" t="str">
        <f t="shared" si="31"/>
        <v>пятница</v>
      </c>
      <c r="AV40" s="83" t="str">
        <f t="shared" si="32"/>
        <v>пятница</v>
      </c>
      <c r="AW40" s="83" t="str">
        <f t="shared" si="33"/>
        <v>пятница</v>
      </c>
      <c r="AX40" s="111">
        <v>4</v>
      </c>
      <c r="AY40" s="84" t="str">
        <f t="shared" si="34"/>
        <v>7-8</v>
      </c>
      <c r="AZ40" s="85">
        <v>211</v>
      </c>
      <c r="BA40" s="112" t="str">
        <f t="shared" si="36"/>
        <v>107,111</v>
      </c>
      <c r="BB40" s="112" t="str">
        <f t="shared" si="37"/>
        <v>9,00-11,00</v>
      </c>
      <c r="BC40" s="113">
        <f t="shared" si="38"/>
        <v>6</v>
      </c>
      <c r="BD40" s="114">
        <f t="shared" si="42"/>
        <v>40</v>
      </c>
      <c r="BE40" s="114">
        <f t="shared" si="43"/>
        <v>41</v>
      </c>
    </row>
    <row r="41" spans="1:60" ht="32.25" customHeight="1">
      <c r="A41" s="182">
        <v>8</v>
      </c>
      <c r="B41" s="183" t="s">
        <v>104</v>
      </c>
      <c r="C41" s="91" t="s">
        <v>74</v>
      </c>
      <c r="D41" s="91" t="s">
        <v>105</v>
      </c>
      <c r="E41" s="117">
        <v>2</v>
      </c>
      <c r="F41" s="117">
        <v>1</v>
      </c>
      <c r="G41" s="118">
        <v>45572</v>
      </c>
      <c r="H41" s="68" t="s">
        <v>56</v>
      </c>
      <c r="I41" s="119">
        <v>201</v>
      </c>
      <c r="J41" s="119">
        <v>6</v>
      </c>
      <c r="K41" s="328" t="s">
        <v>49</v>
      </c>
      <c r="L41" s="328"/>
      <c r="M41" s="328"/>
      <c r="N41" s="95">
        <f t="shared" si="29"/>
        <v>6</v>
      </c>
      <c r="O41" s="95">
        <v>8</v>
      </c>
      <c r="P41" s="95">
        <v>3</v>
      </c>
      <c r="Q41" s="120">
        <f t="shared" si="0"/>
        <v>23</v>
      </c>
      <c r="R41" s="117"/>
      <c r="S41" s="121">
        <v>45614</v>
      </c>
      <c r="T41" s="100" t="str">
        <f>H41</f>
        <v xml:space="preserve"> 3-4</v>
      </c>
      <c r="U41" s="100">
        <f>I41</f>
        <v>201</v>
      </c>
      <c r="V41" s="100">
        <f t="shared" si="35"/>
        <v>6</v>
      </c>
      <c r="W41" s="329" t="s">
        <v>50</v>
      </c>
      <c r="X41" s="329"/>
      <c r="Y41" s="329"/>
      <c r="Z41" s="122">
        <f t="shared" si="39"/>
        <v>6</v>
      </c>
      <c r="AA41" s="123">
        <v>8</v>
      </c>
      <c r="AB41" s="123">
        <v>3</v>
      </c>
      <c r="AC41" s="124">
        <f t="shared" si="2"/>
        <v>23</v>
      </c>
      <c r="AD41" s="125"/>
      <c r="AE41" s="121">
        <v>45652</v>
      </c>
      <c r="AF41" s="100" t="str">
        <f t="shared" si="40"/>
        <v xml:space="preserve"> 3-4</v>
      </c>
      <c r="AG41" s="100">
        <f t="shared" si="40"/>
        <v>201</v>
      </c>
      <c r="AH41" s="100">
        <f t="shared" si="40"/>
        <v>6</v>
      </c>
      <c r="AI41" s="330" t="s">
        <v>51</v>
      </c>
      <c r="AJ41" s="330"/>
      <c r="AK41" s="330"/>
      <c r="AL41" s="122">
        <f t="shared" si="41"/>
        <v>6</v>
      </c>
      <c r="AM41" s="123">
        <v>8</v>
      </c>
      <c r="AN41" s="123">
        <v>4</v>
      </c>
      <c r="AO41" s="124">
        <f t="shared" si="24"/>
        <v>24</v>
      </c>
      <c r="AP41" s="126">
        <f t="shared" si="4"/>
        <v>70</v>
      </c>
      <c r="AQ41" s="148">
        <f t="shared" si="30"/>
        <v>2</v>
      </c>
      <c r="AR41" s="149">
        <f t="shared" si="30"/>
        <v>1</v>
      </c>
      <c r="AS41" s="81">
        <v>42</v>
      </c>
      <c r="AT41" s="82">
        <v>35</v>
      </c>
      <c r="AU41" s="83" t="str">
        <f t="shared" si="31"/>
        <v>понедельник</v>
      </c>
      <c r="AV41" s="83" t="str">
        <f t="shared" si="32"/>
        <v>понедельник</v>
      </c>
      <c r="AW41" s="83" t="str">
        <f t="shared" si="33"/>
        <v>четверг</v>
      </c>
      <c r="AX41" s="111">
        <v>4</v>
      </c>
      <c r="AY41" s="84" t="str">
        <f t="shared" si="34"/>
        <v>7-8</v>
      </c>
      <c r="AZ41" s="85">
        <v>211</v>
      </c>
      <c r="BA41" s="112" t="str">
        <f t="shared" si="36"/>
        <v>107,111</v>
      </c>
      <c r="BB41" s="112" t="str">
        <f t="shared" si="37"/>
        <v>9,00-11,00</v>
      </c>
      <c r="BC41" s="113">
        <f t="shared" si="38"/>
        <v>6</v>
      </c>
      <c r="BD41" s="114">
        <f t="shared" si="42"/>
        <v>40</v>
      </c>
      <c r="BE41" s="114">
        <f t="shared" si="43"/>
        <v>41</v>
      </c>
    </row>
    <row r="42" spans="1:60" ht="42.75" customHeight="1">
      <c r="A42" s="182">
        <v>9</v>
      </c>
      <c r="B42" s="183" t="s">
        <v>106</v>
      </c>
      <c r="C42" s="147" t="s">
        <v>59</v>
      </c>
      <c r="D42" s="147" t="s">
        <v>71</v>
      </c>
      <c r="E42" s="98">
        <v>2</v>
      </c>
      <c r="F42" s="98">
        <v>1</v>
      </c>
      <c r="G42" s="187">
        <v>45580</v>
      </c>
      <c r="H42" s="188" t="s">
        <v>56</v>
      </c>
      <c r="I42" s="132">
        <v>204</v>
      </c>
      <c r="J42" s="132">
        <v>6</v>
      </c>
      <c r="K42" s="328" t="s">
        <v>49</v>
      </c>
      <c r="L42" s="328"/>
      <c r="M42" s="328"/>
      <c r="N42" s="133">
        <f>BC41</f>
        <v>6</v>
      </c>
      <c r="O42" s="133">
        <v>8</v>
      </c>
      <c r="P42" s="133">
        <v>3</v>
      </c>
      <c r="Q42" s="134">
        <f t="shared" si="0"/>
        <v>23</v>
      </c>
      <c r="R42" s="135"/>
      <c r="S42" s="99">
        <v>45608</v>
      </c>
      <c r="T42" s="136" t="str">
        <f>H42</f>
        <v xml:space="preserve"> 3-4</v>
      </c>
      <c r="U42" s="136">
        <f>I42</f>
        <v>204</v>
      </c>
      <c r="V42" s="136">
        <f t="shared" si="35"/>
        <v>6</v>
      </c>
      <c r="W42" s="329" t="s">
        <v>50</v>
      </c>
      <c r="X42" s="329"/>
      <c r="Y42" s="329"/>
      <c r="Z42" s="137">
        <f t="shared" si="39"/>
        <v>6</v>
      </c>
      <c r="AA42" s="138">
        <v>8</v>
      </c>
      <c r="AB42" s="138">
        <v>3</v>
      </c>
      <c r="AC42" s="139">
        <f t="shared" si="2"/>
        <v>23</v>
      </c>
      <c r="AD42" s="140"/>
      <c r="AE42" s="99">
        <v>45650</v>
      </c>
      <c r="AF42" s="136" t="str">
        <f t="shared" si="40"/>
        <v xml:space="preserve"> 3-4</v>
      </c>
      <c r="AG42" s="136">
        <f t="shared" si="40"/>
        <v>204</v>
      </c>
      <c r="AH42" s="136">
        <f t="shared" si="40"/>
        <v>6</v>
      </c>
      <c r="AI42" s="330" t="s">
        <v>51</v>
      </c>
      <c r="AJ42" s="330"/>
      <c r="AK42" s="330"/>
      <c r="AL42" s="137">
        <f t="shared" si="41"/>
        <v>6</v>
      </c>
      <c r="AM42" s="138">
        <v>8</v>
      </c>
      <c r="AN42" s="138">
        <v>4</v>
      </c>
      <c r="AO42" s="139">
        <f t="shared" si="24"/>
        <v>24</v>
      </c>
      <c r="AP42" s="142">
        <f t="shared" si="4"/>
        <v>70</v>
      </c>
      <c r="AQ42" s="148" t="e">
        <f>#REF!</f>
        <v>#REF!</v>
      </c>
      <c r="AR42" s="189" t="e">
        <f>#REF!</f>
        <v>#REF!</v>
      </c>
      <c r="AS42" s="82">
        <v>42</v>
      </c>
      <c r="AT42" s="82">
        <v>35</v>
      </c>
      <c r="AU42" s="83" t="e">
        <f>TEXT(#REF!, "ДДДДДДД")</f>
        <v>#REF!</v>
      </c>
      <c r="AV42" s="83" t="e">
        <f>TEXT(#REF!, "ДДДДДДД")</f>
        <v>#REF!</v>
      </c>
      <c r="AW42" s="83" t="e">
        <f>TEXT(#REF!, "ДДДДДДД")</f>
        <v>#REF!</v>
      </c>
      <c r="AX42" s="190">
        <v>5</v>
      </c>
      <c r="AY42" s="191" t="str">
        <f t="shared" si="34"/>
        <v>9-10</v>
      </c>
      <c r="AZ42" s="192">
        <v>211</v>
      </c>
      <c r="BA42" s="112" t="str">
        <f t="shared" si="36"/>
        <v>107,111</v>
      </c>
      <c r="BB42" s="112" t="str">
        <f t="shared" si="37"/>
        <v>9,00-11,00</v>
      </c>
      <c r="BC42" s="193">
        <f t="shared" si="38"/>
        <v>6</v>
      </c>
      <c r="BD42" s="114">
        <f t="shared" si="42"/>
        <v>40</v>
      </c>
      <c r="BE42" s="114">
        <f t="shared" si="43"/>
        <v>41</v>
      </c>
    </row>
    <row r="43" spans="1:60" ht="139.5" customHeight="1">
      <c r="A43" s="194">
        <v>10</v>
      </c>
      <c r="B43" s="195" t="s">
        <v>107</v>
      </c>
      <c r="C43" s="91" t="s">
        <v>79</v>
      </c>
      <c r="D43" s="196" t="s">
        <v>108</v>
      </c>
      <c r="E43" s="197">
        <v>2</v>
      </c>
      <c r="F43" s="197">
        <v>1</v>
      </c>
      <c r="G43" s="339" t="s">
        <v>109</v>
      </c>
      <c r="H43" s="339"/>
      <c r="I43" s="339"/>
      <c r="J43" s="339"/>
      <c r="K43" s="339"/>
      <c r="L43" s="339"/>
      <c r="M43" s="339"/>
      <c r="N43" s="339"/>
      <c r="O43" s="198">
        <v>20</v>
      </c>
      <c r="P43" s="198">
        <v>3</v>
      </c>
      <c r="Q43" s="199">
        <f t="shared" si="0"/>
        <v>23</v>
      </c>
      <c r="R43" s="200"/>
      <c r="S43" s="344" t="s">
        <v>110</v>
      </c>
      <c r="T43" s="344"/>
      <c r="U43" s="344"/>
      <c r="V43" s="344"/>
      <c r="W43" s="344"/>
      <c r="X43" s="344"/>
      <c r="Y43" s="344"/>
      <c r="Z43" s="344"/>
      <c r="AA43" s="201">
        <v>20</v>
      </c>
      <c r="AB43" s="201">
        <v>3</v>
      </c>
      <c r="AC43" s="202">
        <f t="shared" si="2"/>
        <v>23</v>
      </c>
      <c r="AD43" s="203"/>
      <c r="AE43" s="345" t="s">
        <v>111</v>
      </c>
      <c r="AF43" s="345"/>
      <c r="AG43" s="345"/>
      <c r="AH43" s="345"/>
      <c r="AI43" s="345"/>
      <c r="AJ43" s="345"/>
      <c r="AK43" s="345"/>
      <c r="AL43" s="345"/>
      <c r="AM43" s="204">
        <v>20</v>
      </c>
      <c r="AN43" s="204">
        <v>4</v>
      </c>
      <c r="AO43" s="205">
        <f t="shared" si="24"/>
        <v>24</v>
      </c>
      <c r="AP43" s="206">
        <f t="shared" si="4"/>
        <v>70</v>
      </c>
      <c r="AQ43" s="109">
        <f>E44</f>
        <v>2</v>
      </c>
      <c r="AR43" s="207">
        <f>F44</f>
        <v>1</v>
      </c>
      <c r="AS43" s="82">
        <v>42</v>
      </c>
      <c r="AT43" s="82">
        <v>35</v>
      </c>
      <c r="AU43" s="83" t="str">
        <f>TEXT(G44, "ДДДДДДД")</f>
        <v>среда</v>
      </c>
      <c r="AV43" s="83" t="str">
        <f>TEXT(S44, "ДДДДДДД")</f>
        <v>среда</v>
      </c>
      <c r="AW43" s="83" t="str">
        <f>TEXT(AE44, "ДДДДДДД")</f>
        <v>среда</v>
      </c>
      <c r="AX43" s="111">
        <v>4</v>
      </c>
      <c r="AY43" s="84" t="str">
        <f t="shared" si="34"/>
        <v>7-8</v>
      </c>
      <c r="AZ43" s="85">
        <v>201</v>
      </c>
      <c r="BA43" s="112" t="str">
        <f t="shared" si="36"/>
        <v>107,111</v>
      </c>
      <c r="BB43" s="112" t="str">
        <f t="shared" si="37"/>
        <v>9,00-11,00</v>
      </c>
      <c r="BC43" s="113">
        <f t="shared" si="38"/>
        <v>6</v>
      </c>
      <c r="BD43" s="114">
        <f t="shared" si="42"/>
        <v>40</v>
      </c>
      <c r="BE43" s="114" t="e">
        <f>#REF!</f>
        <v>#REF!</v>
      </c>
    </row>
    <row r="44" spans="1:60" ht="65.25" customHeight="1">
      <c r="A44" s="146">
        <v>11</v>
      </c>
      <c r="B44" s="183" t="s">
        <v>112</v>
      </c>
      <c r="C44" s="91" t="s">
        <v>45</v>
      </c>
      <c r="D44" s="208" t="s">
        <v>113</v>
      </c>
      <c r="E44" s="98">
        <v>2</v>
      </c>
      <c r="F44" s="98">
        <v>1</v>
      </c>
      <c r="G44" s="131">
        <v>45574</v>
      </c>
      <c r="H44" s="37" t="s">
        <v>47</v>
      </c>
      <c r="I44" s="94" t="s">
        <v>114</v>
      </c>
      <c r="J44" s="94">
        <v>6</v>
      </c>
      <c r="K44" s="328" t="s">
        <v>49</v>
      </c>
      <c r="L44" s="328"/>
      <c r="M44" s="328"/>
      <c r="N44" s="96">
        <f>BC42</f>
        <v>6</v>
      </c>
      <c r="O44" s="96">
        <v>8</v>
      </c>
      <c r="P44" s="96">
        <v>3</v>
      </c>
      <c r="Q44" s="97">
        <f t="shared" ref="Q44:Q64" si="44">SUM(N44:P44)+J44</f>
        <v>23</v>
      </c>
      <c r="R44" s="98"/>
      <c r="S44" s="99">
        <v>45609</v>
      </c>
      <c r="T44" s="101" t="str">
        <f t="shared" ref="T44:T54" si="45">H44</f>
        <v xml:space="preserve"> 1-2</v>
      </c>
      <c r="U44" s="101" t="str">
        <f t="shared" ref="U44:U54" si="46">I44</f>
        <v>505  506    506а</v>
      </c>
      <c r="V44" s="101">
        <f t="shared" ref="V44:V54" si="47">J44</f>
        <v>6</v>
      </c>
      <c r="W44" s="329" t="s">
        <v>50</v>
      </c>
      <c r="X44" s="329"/>
      <c r="Y44" s="329"/>
      <c r="Z44" s="209">
        <f t="shared" ref="Z44:Z54" si="48">N44</f>
        <v>6</v>
      </c>
      <c r="AA44" s="104">
        <v>8</v>
      </c>
      <c r="AB44" s="104">
        <v>3</v>
      </c>
      <c r="AC44" s="105">
        <f t="shared" ref="AC44:AC64" si="49">SUM(Z44:AB44)+V44</f>
        <v>23</v>
      </c>
      <c r="AD44" s="106"/>
      <c r="AE44" s="99">
        <v>45651</v>
      </c>
      <c r="AF44" s="101" t="str">
        <f t="shared" ref="AF44:AF52" si="50">H44</f>
        <v xml:space="preserve"> 1-2</v>
      </c>
      <c r="AG44" s="101" t="str">
        <f t="shared" ref="AG44:AG52" si="51">I44</f>
        <v>505  506    506а</v>
      </c>
      <c r="AH44" s="101">
        <f t="shared" ref="AH44:AH52" si="52">J44</f>
        <v>6</v>
      </c>
      <c r="AI44" s="330" t="s">
        <v>51</v>
      </c>
      <c r="AJ44" s="330"/>
      <c r="AK44" s="330"/>
      <c r="AL44" s="209">
        <f t="shared" ref="AL44:AL52" si="53">Z44</f>
        <v>6</v>
      </c>
      <c r="AM44" s="104">
        <v>8</v>
      </c>
      <c r="AN44" s="104">
        <v>4</v>
      </c>
      <c r="AO44" s="105">
        <f t="shared" si="24"/>
        <v>24</v>
      </c>
      <c r="AP44" s="108">
        <f t="shared" si="4"/>
        <v>70</v>
      </c>
      <c r="AQ44" s="109" t="e">
        <f>#REF!</f>
        <v>#REF!</v>
      </c>
      <c r="AR44" s="207" t="e">
        <f>#REF!</f>
        <v>#REF!</v>
      </c>
      <c r="AS44" s="82">
        <v>42</v>
      </c>
      <c r="AT44" s="82">
        <v>35</v>
      </c>
      <c r="AU44" s="83" t="e">
        <f>TEXT(#REF!, "ДДДДДДД")</f>
        <v>#REF!</v>
      </c>
      <c r="AV44" s="83" t="e">
        <f>TEXT(#REF!, "ДДДДДДД")</f>
        <v>#REF!</v>
      </c>
      <c r="AW44" s="83" t="e">
        <f>TEXT(#REF!, "ДДДДДДД")</f>
        <v>#REF!</v>
      </c>
      <c r="AX44" s="111">
        <v>4</v>
      </c>
      <c r="AY44" s="84" t="str">
        <f t="shared" si="34"/>
        <v>7-8</v>
      </c>
      <c r="AZ44" s="85">
        <v>201</v>
      </c>
      <c r="BA44" s="112" t="e">
        <f>#REF!</f>
        <v>#REF!</v>
      </c>
      <c r="BB44" s="112" t="e">
        <f>#REF!</f>
        <v>#REF!</v>
      </c>
      <c r="BC44" s="113">
        <f t="shared" si="38"/>
        <v>6</v>
      </c>
      <c r="BD44" s="114" t="e">
        <f>#REF!</f>
        <v>#REF!</v>
      </c>
      <c r="BE44" s="114">
        <f>BE42</f>
        <v>41</v>
      </c>
    </row>
    <row r="45" spans="1:60" ht="64.5" customHeight="1">
      <c r="A45" s="146">
        <v>12</v>
      </c>
      <c r="B45" s="90" t="s">
        <v>115</v>
      </c>
      <c r="C45" s="147" t="s">
        <v>59</v>
      </c>
      <c r="D45" s="210" t="s">
        <v>75</v>
      </c>
      <c r="E45" s="211">
        <v>2</v>
      </c>
      <c r="F45" s="211">
        <v>1</v>
      </c>
      <c r="G45" s="212">
        <v>45572</v>
      </c>
      <c r="H45" s="213" t="s">
        <v>47</v>
      </c>
      <c r="I45" s="214">
        <v>504</v>
      </c>
      <c r="J45" s="214">
        <v>6</v>
      </c>
      <c r="K45" s="342" t="s">
        <v>49</v>
      </c>
      <c r="L45" s="342"/>
      <c r="M45" s="342"/>
      <c r="N45" s="215">
        <f>BC43</f>
        <v>6</v>
      </c>
      <c r="O45" s="215">
        <v>8</v>
      </c>
      <c r="P45" s="215">
        <v>3</v>
      </c>
      <c r="Q45" s="216">
        <f t="shared" si="44"/>
        <v>23</v>
      </c>
      <c r="R45" s="211"/>
      <c r="S45" s="217">
        <v>45607</v>
      </c>
      <c r="T45" s="218" t="str">
        <f t="shared" si="45"/>
        <v xml:space="preserve"> 1-2</v>
      </c>
      <c r="U45" s="218">
        <f t="shared" si="46"/>
        <v>504</v>
      </c>
      <c r="V45" s="218">
        <f t="shared" si="47"/>
        <v>6</v>
      </c>
      <c r="W45" s="343" t="s">
        <v>50</v>
      </c>
      <c r="X45" s="343"/>
      <c r="Y45" s="343"/>
      <c r="Z45" s="219">
        <f t="shared" si="48"/>
        <v>6</v>
      </c>
      <c r="AA45" s="220">
        <v>8</v>
      </c>
      <c r="AB45" s="220">
        <v>3</v>
      </c>
      <c r="AC45" s="221">
        <f t="shared" si="49"/>
        <v>23</v>
      </c>
      <c r="AD45" s="222"/>
      <c r="AE45" s="217">
        <v>45282</v>
      </c>
      <c r="AF45" s="218" t="str">
        <f t="shared" si="50"/>
        <v xml:space="preserve"> 1-2</v>
      </c>
      <c r="AG45" s="218">
        <f t="shared" si="51"/>
        <v>504</v>
      </c>
      <c r="AH45" s="218">
        <f t="shared" si="52"/>
        <v>6</v>
      </c>
      <c r="AI45" s="330" t="s">
        <v>51</v>
      </c>
      <c r="AJ45" s="330"/>
      <c r="AK45" s="330"/>
      <c r="AL45" s="219">
        <f t="shared" si="53"/>
        <v>6</v>
      </c>
      <c r="AM45" s="220">
        <v>8</v>
      </c>
      <c r="AN45" s="220">
        <v>4</v>
      </c>
      <c r="AO45" s="221">
        <f t="shared" si="24"/>
        <v>24</v>
      </c>
      <c r="AP45" s="223">
        <f t="shared" si="4"/>
        <v>70</v>
      </c>
      <c r="AQ45" s="109" t="e">
        <f>#REF!</f>
        <v>#REF!</v>
      </c>
      <c r="AR45" s="207" t="e">
        <f>#REF!</f>
        <v>#REF!</v>
      </c>
      <c r="AS45" s="82">
        <v>42</v>
      </c>
      <c r="AT45" s="82">
        <v>35</v>
      </c>
      <c r="AU45" s="83" t="e">
        <f>TEXT(#REF!, "ДДДДДДД")</f>
        <v>#REF!</v>
      </c>
      <c r="AV45" s="83" t="e">
        <f>TEXT(#REF!, "ДДДДДДД")</f>
        <v>#REF!</v>
      </c>
      <c r="AW45" s="83" t="e">
        <f>TEXT(#REF!, "ДДДДДДД")</f>
        <v>#REF!</v>
      </c>
      <c r="AX45" s="111">
        <v>4</v>
      </c>
      <c r="AY45" s="84" t="str">
        <f t="shared" si="34"/>
        <v>7-8</v>
      </c>
      <c r="AZ45" s="85">
        <v>201</v>
      </c>
      <c r="BA45" s="112" t="e">
        <f>#REF!</f>
        <v>#REF!</v>
      </c>
      <c r="BB45" s="112" t="e">
        <f>#REF!</f>
        <v>#REF!</v>
      </c>
      <c r="BC45" s="113">
        <f t="shared" si="38"/>
        <v>6</v>
      </c>
      <c r="BD45" s="114" t="e">
        <f>#REF!</f>
        <v>#REF!</v>
      </c>
      <c r="BE45" s="114" t="e">
        <f>BE43</f>
        <v>#REF!</v>
      </c>
    </row>
    <row r="46" spans="1:60" ht="64.5" customHeight="1">
      <c r="A46" s="224">
        <v>1</v>
      </c>
      <c r="B46" s="225" t="s">
        <v>88</v>
      </c>
      <c r="C46" s="226" t="s">
        <v>59</v>
      </c>
      <c r="D46" s="227" t="s">
        <v>89</v>
      </c>
      <c r="E46" s="50">
        <v>2</v>
      </c>
      <c r="F46" s="50">
        <v>2</v>
      </c>
      <c r="G46" s="67">
        <v>45573</v>
      </c>
      <c r="H46" s="228" t="s">
        <v>47</v>
      </c>
      <c r="I46" s="69">
        <v>501</v>
      </c>
      <c r="J46" s="69">
        <v>6</v>
      </c>
      <c r="K46" s="328" t="s">
        <v>49</v>
      </c>
      <c r="L46" s="328"/>
      <c r="M46" s="328"/>
      <c r="N46" s="70">
        <v>6</v>
      </c>
      <c r="O46" s="70">
        <v>8</v>
      </c>
      <c r="P46" s="70">
        <v>3</v>
      </c>
      <c r="Q46" s="71">
        <f t="shared" si="44"/>
        <v>23</v>
      </c>
      <c r="R46" s="50"/>
      <c r="S46" s="229">
        <v>45608</v>
      </c>
      <c r="T46" s="73" t="str">
        <f t="shared" si="45"/>
        <v xml:space="preserve"> 1-2</v>
      </c>
      <c r="U46" s="73">
        <f t="shared" si="46"/>
        <v>501</v>
      </c>
      <c r="V46" s="73">
        <f t="shared" si="47"/>
        <v>6</v>
      </c>
      <c r="W46" s="329" t="s">
        <v>50</v>
      </c>
      <c r="X46" s="329"/>
      <c r="Y46" s="329"/>
      <c r="Z46" s="74">
        <f t="shared" si="48"/>
        <v>6</v>
      </c>
      <c r="AA46" s="75">
        <v>8</v>
      </c>
      <c r="AB46" s="75">
        <v>3</v>
      </c>
      <c r="AC46" s="76">
        <f t="shared" si="49"/>
        <v>23</v>
      </c>
      <c r="AD46" s="77"/>
      <c r="AE46" s="230">
        <v>45281</v>
      </c>
      <c r="AF46" s="73" t="str">
        <f t="shared" si="50"/>
        <v xml:space="preserve"> 1-2</v>
      </c>
      <c r="AG46" s="73">
        <f t="shared" si="51"/>
        <v>501</v>
      </c>
      <c r="AH46" s="73">
        <f t="shared" si="52"/>
        <v>6</v>
      </c>
      <c r="AI46" s="330" t="s">
        <v>51</v>
      </c>
      <c r="AJ46" s="330"/>
      <c r="AK46" s="330"/>
      <c r="AL46" s="74">
        <f t="shared" si="53"/>
        <v>6</v>
      </c>
      <c r="AM46" s="75">
        <v>8</v>
      </c>
      <c r="AN46" s="75">
        <v>4</v>
      </c>
      <c r="AO46" s="76">
        <f t="shared" si="24"/>
        <v>24</v>
      </c>
      <c r="AP46" s="78">
        <f t="shared" si="4"/>
        <v>70</v>
      </c>
      <c r="AQ46" s="109"/>
      <c r="AR46" s="207"/>
      <c r="AS46" s="82"/>
      <c r="AT46" s="82"/>
      <c r="AU46" s="83"/>
      <c r="AV46" s="83"/>
      <c r="AW46" s="83"/>
      <c r="AX46" s="111"/>
      <c r="AY46" s="84"/>
      <c r="AZ46" s="55"/>
      <c r="BA46" s="112"/>
      <c r="BB46" s="112"/>
      <c r="BC46" s="113"/>
      <c r="BD46" s="114"/>
      <c r="BE46" s="114"/>
    </row>
    <row r="47" spans="1:60" ht="42.75" customHeight="1">
      <c r="A47" s="182">
        <v>2</v>
      </c>
      <c r="B47" s="183" t="s">
        <v>90</v>
      </c>
      <c r="C47" s="91" t="s">
        <v>91</v>
      </c>
      <c r="D47" s="130" t="s">
        <v>92</v>
      </c>
      <c r="E47" s="117">
        <v>2</v>
      </c>
      <c r="F47" s="117">
        <v>2</v>
      </c>
      <c r="G47" s="150">
        <v>45575</v>
      </c>
      <c r="H47" s="37" t="s">
        <v>47</v>
      </c>
      <c r="I47" s="119">
        <v>305</v>
      </c>
      <c r="J47" s="119">
        <v>6</v>
      </c>
      <c r="K47" s="328" t="s">
        <v>49</v>
      </c>
      <c r="L47" s="328"/>
      <c r="M47" s="328"/>
      <c r="N47" s="95">
        <v>6</v>
      </c>
      <c r="O47" s="95">
        <v>8</v>
      </c>
      <c r="P47" s="95">
        <v>3</v>
      </c>
      <c r="Q47" s="120">
        <f t="shared" si="44"/>
        <v>23</v>
      </c>
      <c r="R47" s="117"/>
      <c r="S47" s="121">
        <v>45610</v>
      </c>
      <c r="T47" s="100" t="str">
        <f t="shared" si="45"/>
        <v xml:space="preserve"> 1-2</v>
      </c>
      <c r="U47" s="100">
        <f t="shared" si="46"/>
        <v>305</v>
      </c>
      <c r="V47" s="100">
        <f t="shared" si="47"/>
        <v>6</v>
      </c>
      <c r="W47" s="329" t="s">
        <v>50</v>
      </c>
      <c r="X47" s="329"/>
      <c r="Y47" s="329"/>
      <c r="Z47" s="122">
        <f t="shared" si="48"/>
        <v>6</v>
      </c>
      <c r="AA47" s="123">
        <v>8</v>
      </c>
      <c r="AB47" s="123">
        <v>3</v>
      </c>
      <c r="AC47" s="124">
        <f t="shared" si="49"/>
        <v>23</v>
      </c>
      <c r="AD47" s="125"/>
      <c r="AE47" s="121">
        <v>45645</v>
      </c>
      <c r="AF47" s="100" t="str">
        <f t="shared" si="50"/>
        <v xml:space="preserve"> 1-2</v>
      </c>
      <c r="AG47" s="100">
        <f t="shared" si="51"/>
        <v>305</v>
      </c>
      <c r="AH47" s="100">
        <f t="shared" si="52"/>
        <v>6</v>
      </c>
      <c r="AI47" s="330" t="s">
        <v>51</v>
      </c>
      <c r="AJ47" s="330"/>
      <c r="AK47" s="330"/>
      <c r="AL47" s="122">
        <f t="shared" si="53"/>
        <v>6</v>
      </c>
      <c r="AM47" s="123">
        <v>8</v>
      </c>
      <c r="AN47" s="123">
        <v>4</v>
      </c>
      <c r="AO47" s="124">
        <f t="shared" si="24"/>
        <v>24</v>
      </c>
      <c r="AP47" s="126">
        <f t="shared" si="4"/>
        <v>70</v>
      </c>
      <c r="AQ47" s="109"/>
      <c r="AR47" s="207"/>
      <c r="AS47" s="82"/>
      <c r="AT47" s="82"/>
      <c r="AU47" s="83"/>
      <c r="AV47" s="83"/>
      <c r="AW47" s="83"/>
      <c r="AX47" s="111"/>
      <c r="AY47" s="84"/>
      <c r="AZ47" s="55"/>
      <c r="BA47" s="112"/>
      <c r="BB47" s="112"/>
      <c r="BC47" s="113"/>
      <c r="BD47" s="114"/>
      <c r="BE47" s="114"/>
    </row>
    <row r="48" spans="1:60" ht="42.75" customHeight="1">
      <c r="A48" s="182">
        <v>3</v>
      </c>
      <c r="B48" s="183" t="s">
        <v>93</v>
      </c>
      <c r="C48" s="91" t="s">
        <v>94</v>
      </c>
      <c r="D48" s="91" t="s">
        <v>95</v>
      </c>
      <c r="E48" s="117">
        <v>2</v>
      </c>
      <c r="F48" s="117">
        <v>2</v>
      </c>
      <c r="G48" s="150">
        <v>45579</v>
      </c>
      <c r="H48" s="68" t="s">
        <v>56</v>
      </c>
      <c r="I48" s="119">
        <v>507</v>
      </c>
      <c r="J48" s="119">
        <v>6</v>
      </c>
      <c r="K48" s="328" t="s">
        <v>49</v>
      </c>
      <c r="L48" s="328"/>
      <c r="M48" s="328"/>
      <c r="N48" s="95">
        <v>6</v>
      </c>
      <c r="O48" s="95">
        <v>8</v>
      </c>
      <c r="P48" s="95">
        <v>3</v>
      </c>
      <c r="Q48" s="120">
        <f t="shared" si="44"/>
        <v>23</v>
      </c>
      <c r="R48" s="117"/>
      <c r="S48" s="42">
        <v>45607</v>
      </c>
      <c r="T48" s="100" t="str">
        <f t="shared" si="45"/>
        <v xml:space="preserve"> 3-4</v>
      </c>
      <c r="U48" s="100">
        <f t="shared" si="46"/>
        <v>507</v>
      </c>
      <c r="V48" s="100">
        <f t="shared" si="47"/>
        <v>6</v>
      </c>
      <c r="W48" s="329" t="s">
        <v>50</v>
      </c>
      <c r="X48" s="329"/>
      <c r="Y48" s="329"/>
      <c r="Z48" s="122">
        <f t="shared" si="48"/>
        <v>6</v>
      </c>
      <c r="AA48" s="123">
        <v>8</v>
      </c>
      <c r="AB48" s="123">
        <v>3</v>
      </c>
      <c r="AC48" s="124">
        <f t="shared" si="49"/>
        <v>23</v>
      </c>
      <c r="AD48" s="125"/>
      <c r="AE48" s="121">
        <v>45649</v>
      </c>
      <c r="AF48" s="100" t="str">
        <f t="shared" si="50"/>
        <v xml:space="preserve"> 3-4</v>
      </c>
      <c r="AG48" s="100">
        <f t="shared" si="51"/>
        <v>507</v>
      </c>
      <c r="AH48" s="100">
        <f t="shared" si="52"/>
        <v>6</v>
      </c>
      <c r="AI48" s="330" t="s">
        <v>51</v>
      </c>
      <c r="AJ48" s="330"/>
      <c r="AK48" s="330"/>
      <c r="AL48" s="122">
        <f t="shared" si="53"/>
        <v>6</v>
      </c>
      <c r="AM48" s="123">
        <v>8</v>
      </c>
      <c r="AN48" s="123">
        <v>4</v>
      </c>
      <c r="AO48" s="124">
        <f t="shared" si="24"/>
        <v>24</v>
      </c>
      <c r="AP48" s="126">
        <f t="shared" si="4"/>
        <v>70</v>
      </c>
      <c r="AQ48" s="109"/>
      <c r="AR48" s="207"/>
      <c r="AS48" s="82"/>
      <c r="AT48" s="82"/>
      <c r="AU48" s="83"/>
      <c r="AV48" s="83"/>
      <c r="AW48" s="83"/>
      <c r="AX48" s="111"/>
      <c r="AY48" s="84"/>
      <c r="AZ48" s="55"/>
      <c r="BA48" s="112"/>
      <c r="BB48" s="112"/>
      <c r="BC48" s="113"/>
      <c r="BD48" s="114"/>
      <c r="BE48" s="114"/>
    </row>
    <row r="49" spans="1:57" ht="42.75" customHeight="1">
      <c r="A49" s="182">
        <v>4</v>
      </c>
      <c r="B49" s="183" t="s">
        <v>96</v>
      </c>
      <c r="C49" s="91" t="s">
        <v>45</v>
      </c>
      <c r="D49" s="91" t="s">
        <v>97</v>
      </c>
      <c r="E49" s="117">
        <v>2</v>
      </c>
      <c r="F49" s="117">
        <v>2</v>
      </c>
      <c r="G49" s="67">
        <v>45576</v>
      </c>
      <c r="H49" s="37" t="s">
        <v>47</v>
      </c>
      <c r="I49" s="119">
        <v>504</v>
      </c>
      <c r="J49" s="119">
        <v>6</v>
      </c>
      <c r="K49" s="328" t="s">
        <v>49</v>
      </c>
      <c r="L49" s="328"/>
      <c r="M49" s="328"/>
      <c r="N49" s="95">
        <v>6</v>
      </c>
      <c r="O49" s="95">
        <v>8</v>
      </c>
      <c r="P49" s="95">
        <v>3</v>
      </c>
      <c r="Q49" s="120">
        <f t="shared" si="44"/>
        <v>23</v>
      </c>
      <c r="R49" s="117"/>
      <c r="S49" s="121">
        <v>45611</v>
      </c>
      <c r="T49" s="100" t="str">
        <f t="shared" si="45"/>
        <v xml:space="preserve"> 1-2</v>
      </c>
      <c r="U49" s="100">
        <f t="shared" si="46"/>
        <v>504</v>
      </c>
      <c r="V49" s="100">
        <f t="shared" si="47"/>
        <v>6</v>
      </c>
      <c r="W49" s="329" t="s">
        <v>50</v>
      </c>
      <c r="X49" s="329"/>
      <c r="Y49" s="329"/>
      <c r="Z49" s="122">
        <f t="shared" si="48"/>
        <v>6</v>
      </c>
      <c r="AA49" s="123">
        <v>8</v>
      </c>
      <c r="AB49" s="123">
        <v>3</v>
      </c>
      <c r="AC49" s="124">
        <f t="shared" si="49"/>
        <v>23</v>
      </c>
      <c r="AD49" s="125"/>
      <c r="AE49" s="121">
        <v>45646</v>
      </c>
      <c r="AF49" s="100" t="str">
        <f t="shared" si="50"/>
        <v xml:space="preserve"> 1-2</v>
      </c>
      <c r="AG49" s="100">
        <f t="shared" si="51"/>
        <v>504</v>
      </c>
      <c r="AH49" s="100">
        <f t="shared" si="52"/>
        <v>6</v>
      </c>
      <c r="AI49" s="330" t="s">
        <v>51</v>
      </c>
      <c r="AJ49" s="330"/>
      <c r="AK49" s="330"/>
      <c r="AL49" s="122">
        <f t="shared" si="53"/>
        <v>6</v>
      </c>
      <c r="AM49" s="123">
        <v>8</v>
      </c>
      <c r="AN49" s="123">
        <v>4</v>
      </c>
      <c r="AO49" s="124">
        <f t="shared" si="24"/>
        <v>24</v>
      </c>
      <c r="AP49" s="126">
        <f t="shared" si="4"/>
        <v>70</v>
      </c>
      <c r="AQ49" s="109"/>
      <c r="AR49" s="207"/>
      <c r="AS49" s="82"/>
      <c r="AT49" s="82"/>
      <c r="AU49" s="83"/>
      <c r="AV49" s="83"/>
      <c r="AW49" s="83"/>
      <c r="AX49" s="111"/>
      <c r="AY49" s="84"/>
      <c r="AZ49" s="55"/>
      <c r="BA49" s="112"/>
      <c r="BB49" s="112"/>
      <c r="BC49" s="113"/>
      <c r="BD49" s="114"/>
      <c r="BE49" s="114"/>
    </row>
    <row r="50" spans="1:57" ht="42.75" customHeight="1">
      <c r="A50" s="182">
        <v>5</v>
      </c>
      <c r="B50" s="183" t="s">
        <v>98</v>
      </c>
      <c r="C50" s="91" t="s">
        <v>99</v>
      </c>
      <c r="D50" s="231" t="s">
        <v>100</v>
      </c>
      <c r="E50" s="117">
        <v>2</v>
      </c>
      <c r="F50" s="117">
        <v>2</v>
      </c>
      <c r="G50" s="67">
        <v>45576</v>
      </c>
      <c r="H50" s="188" t="s">
        <v>56</v>
      </c>
      <c r="I50" s="119">
        <v>507</v>
      </c>
      <c r="J50" s="119">
        <v>6</v>
      </c>
      <c r="K50" s="328" t="s">
        <v>49</v>
      </c>
      <c r="L50" s="328"/>
      <c r="M50" s="328"/>
      <c r="N50" s="95">
        <v>6</v>
      </c>
      <c r="O50" s="95">
        <v>8</v>
      </c>
      <c r="P50" s="95">
        <v>3</v>
      </c>
      <c r="Q50" s="120">
        <f t="shared" si="44"/>
        <v>23</v>
      </c>
      <c r="R50" s="117"/>
      <c r="S50" s="121">
        <v>45611</v>
      </c>
      <c r="T50" s="100" t="str">
        <f t="shared" si="45"/>
        <v xml:space="preserve"> 3-4</v>
      </c>
      <c r="U50" s="100">
        <f t="shared" si="46"/>
        <v>507</v>
      </c>
      <c r="V50" s="100">
        <f t="shared" si="47"/>
        <v>6</v>
      </c>
      <c r="W50" s="329" t="s">
        <v>50</v>
      </c>
      <c r="X50" s="329"/>
      <c r="Y50" s="329"/>
      <c r="Z50" s="122">
        <f t="shared" si="48"/>
        <v>6</v>
      </c>
      <c r="AA50" s="123">
        <v>8</v>
      </c>
      <c r="AB50" s="123">
        <v>3</v>
      </c>
      <c r="AC50" s="124">
        <f t="shared" si="49"/>
        <v>23</v>
      </c>
      <c r="AD50" s="125"/>
      <c r="AE50" s="121">
        <v>45646</v>
      </c>
      <c r="AF50" s="100" t="str">
        <f t="shared" si="50"/>
        <v xml:space="preserve"> 3-4</v>
      </c>
      <c r="AG50" s="100">
        <f t="shared" si="51"/>
        <v>507</v>
      </c>
      <c r="AH50" s="100">
        <f t="shared" si="52"/>
        <v>6</v>
      </c>
      <c r="AI50" s="330" t="s">
        <v>51</v>
      </c>
      <c r="AJ50" s="330"/>
      <c r="AK50" s="330"/>
      <c r="AL50" s="122">
        <f t="shared" si="53"/>
        <v>6</v>
      </c>
      <c r="AM50" s="123">
        <v>8</v>
      </c>
      <c r="AN50" s="123">
        <v>4</v>
      </c>
      <c r="AO50" s="124">
        <f t="shared" si="24"/>
        <v>24</v>
      </c>
      <c r="AP50" s="126">
        <f t="shared" si="4"/>
        <v>70</v>
      </c>
      <c r="AQ50" s="109"/>
      <c r="AR50" s="207"/>
      <c r="AS50" s="82"/>
      <c r="AT50" s="82"/>
      <c r="AU50" s="83"/>
      <c r="AV50" s="83"/>
      <c r="AW50" s="83"/>
      <c r="AX50" s="111"/>
      <c r="AY50" s="84"/>
      <c r="AZ50" s="55"/>
      <c r="BA50" s="112"/>
      <c r="BB50" s="112"/>
      <c r="BC50" s="113"/>
      <c r="BD50" s="114"/>
      <c r="BE50" s="114"/>
    </row>
    <row r="51" spans="1:57" ht="42.75" customHeight="1">
      <c r="A51" s="182">
        <v>6</v>
      </c>
      <c r="B51" s="183" t="s">
        <v>101</v>
      </c>
      <c r="C51" s="91" t="s">
        <v>74</v>
      </c>
      <c r="D51" s="91" t="s">
        <v>102</v>
      </c>
      <c r="E51" s="117">
        <v>2</v>
      </c>
      <c r="F51" s="117">
        <v>2</v>
      </c>
      <c r="G51" s="150">
        <v>45575</v>
      </c>
      <c r="H51" s="232" t="s">
        <v>72</v>
      </c>
      <c r="I51" s="119">
        <v>305</v>
      </c>
      <c r="J51" s="119">
        <v>6</v>
      </c>
      <c r="K51" s="328" t="s">
        <v>49</v>
      </c>
      <c r="L51" s="328"/>
      <c r="M51" s="328"/>
      <c r="N51" s="95">
        <v>6</v>
      </c>
      <c r="O51" s="95">
        <v>8</v>
      </c>
      <c r="P51" s="95">
        <v>3</v>
      </c>
      <c r="Q51" s="120">
        <f t="shared" si="44"/>
        <v>23</v>
      </c>
      <c r="R51" s="117"/>
      <c r="S51" s="121">
        <v>45610</v>
      </c>
      <c r="T51" s="100" t="str">
        <f t="shared" si="45"/>
        <v xml:space="preserve"> 5-6</v>
      </c>
      <c r="U51" s="100">
        <f t="shared" si="46"/>
        <v>305</v>
      </c>
      <c r="V51" s="100">
        <f t="shared" si="47"/>
        <v>6</v>
      </c>
      <c r="W51" s="329" t="s">
        <v>50</v>
      </c>
      <c r="X51" s="329"/>
      <c r="Y51" s="329"/>
      <c r="Z51" s="122">
        <f t="shared" si="48"/>
        <v>6</v>
      </c>
      <c r="AA51" s="123">
        <v>8</v>
      </c>
      <c r="AB51" s="123">
        <v>3</v>
      </c>
      <c r="AC51" s="124">
        <f t="shared" si="49"/>
        <v>23</v>
      </c>
      <c r="AD51" s="125"/>
      <c r="AE51" s="121">
        <v>45652</v>
      </c>
      <c r="AF51" s="100" t="str">
        <f t="shared" si="50"/>
        <v xml:space="preserve"> 5-6</v>
      </c>
      <c r="AG51" s="100">
        <f t="shared" si="51"/>
        <v>305</v>
      </c>
      <c r="AH51" s="100">
        <f t="shared" si="52"/>
        <v>6</v>
      </c>
      <c r="AI51" s="330" t="s">
        <v>51</v>
      </c>
      <c r="AJ51" s="330"/>
      <c r="AK51" s="330"/>
      <c r="AL51" s="122">
        <f t="shared" si="53"/>
        <v>6</v>
      </c>
      <c r="AM51" s="123">
        <v>8</v>
      </c>
      <c r="AN51" s="123">
        <v>4</v>
      </c>
      <c r="AO51" s="124">
        <f t="shared" si="24"/>
        <v>24</v>
      </c>
      <c r="AP51" s="126">
        <f t="shared" si="4"/>
        <v>70</v>
      </c>
      <c r="AQ51" s="109"/>
      <c r="AR51" s="207"/>
      <c r="AS51" s="82"/>
      <c r="AT51" s="82"/>
      <c r="AU51" s="83"/>
      <c r="AV51" s="83"/>
      <c r="AW51" s="83"/>
      <c r="AX51" s="111"/>
      <c r="AY51" s="84"/>
      <c r="AZ51" s="55"/>
      <c r="BA51" s="112"/>
      <c r="BB51" s="112"/>
      <c r="BC51" s="113"/>
      <c r="BD51" s="114"/>
      <c r="BE51" s="114"/>
    </row>
    <row r="52" spans="1:57" ht="42.75" customHeight="1">
      <c r="A52" s="182">
        <v>7</v>
      </c>
      <c r="B52" s="183" t="s">
        <v>103</v>
      </c>
      <c r="C52" s="91" t="s">
        <v>59</v>
      </c>
      <c r="D52" s="91" t="s">
        <v>102</v>
      </c>
      <c r="E52" s="117">
        <v>2</v>
      </c>
      <c r="F52" s="117">
        <v>2</v>
      </c>
      <c r="G52" s="150">
        <v>45572</v>
      </c>
      <c r="H52" s="37" t="s">
        <v>47</v>
      </c>
      <c r="I52" s="119">
        <v>504</v>
      </c>
      <c r="J52" s="119">
        <v>6</v>
      </c>
      <c r="K52" s="328" t="s">
        <v>49</v>
      </c>
      <c r="L52" s="328"/>
      <c r="M52" s="328"/>
      <c r="N52" s="95">
        <v>6</v>
      </c>
      <c r="O52" s="95">
        <v>8</v>
      </c>
      <c r="P52" s="95">
        <v>3</v>
      </c>
      <c r="Q52" s="120">
        <f t="shared" si="44"/>
        <v>23</v>
      </c>
      <c r="R52" s="117"/>
      <c r="S52" s="233">
        <v>45607</v>
      </c>
      <c r="T52" s="100" t="str">
        <f t="shared" si="45"/>
        <v xml:space="preserve"> 1-2</v>
      </c>
      <c r="U52" s="100">
        <f t="shared" si="46"/>
        <v>504</v>
      </c>
      <c r="V52" s="100">
        <f t="shared" si="47"/>
        <v>6</v>
      </c>
      <c r="W52" s="329" t="s">
        <v>50</v>
      </c>
      <c r="X52" s="329"/>
      <c r="Y52" s="329"/>
      <c r="Z52" s="122">
        <f t="shared" si="48"/>
        <v>6</v>
      </c>
      <c r="AA52" s="123">
        <v>8</v>
      </c>
      <c r="AB52" s="123">
        <v>3</v>
      </c>
      <c r="AC52" s="124">
        <f t="shared" si="49"/>
        <v>23</v>
      </c>
      <c r="AD52" s="125"/>
      <c r="AE52" s="121">
        <v>45649</v>
      </c>
      <c r="AF52" s="100" t="str">
        <f t="shared" si="50"/>
        <v xml:space="preserve"> 1-2</v>
      </c>
      <c r="AG52" s="100">
        <f t="shared" si="51"/>
        <v>504</v>
      </c>
      <c r="AH52" s="100">
        <f t="shared" si="52"/>
        <v>6</v>
      </c>
      <c r="AI52" s="330" t="s">
        <v>51</v>
      </c>
      <c r="AJ52" s="330"/>
      <c r="AK52" s="330"/>
      <c r="AL52" s="122">
        <f t="shared" si="53"/>
        <v>6</v>
      </c>
      <c r="AM52" s="123">
        <v>8</v>
      </c>
      <c r="AN52" s="123">
        <v>4</v>
      </c>
      <c r="AO52" s="124">
        <f t="shared" si="24"/>
        <v>24</v>
      </c>
      <c r="AP52" s="126">
        <f t="shared" si="4"/>
        <v>70</v>
      </c>
      <c r="AQ52" s="109"/>
      <c r="AR52" s="207"/>
      <c r="AS52" s="82"/>
      <c r="AT52" s="82"/>
      <c r="AU52" s="83"/>
      <c r="AV52" s="83"/>
      <c r="AW52" s="83"/>
      <c r="AX52" s="111"/>
      <c r="AY52" s="84"/>
      <c r="AZ52" s="55"/>
      <c r="BA52" s="112"/>
      <c r="BB52" s="112"/>
      <c r="BC52" s="113"/>
      <c r="BD52" s="114"/>
      <c r="BE52" s="114"/>
    </row>
    <row r="53" spans="1:57" ht="42.75" customHeight="1">
      <c r="A53" s="182">
        <v>8</v>
      </c>
      <c r="B53" s="183" t="s">
        <v>104</v>
      </c>
      <c r="C53" s="91" t="s">
        <v>74</v>
      </c>
      <c r="D53" s="91" t="s">
        <v>105</v>
      </c>
      <c r="E53" s="117">
        <v>2</v>
      </c>
      <c r="F53" s="117">
        <v>2</v>
      </c>
      <c r="G53" s="150">
        <v>45579</v>
      </c>
      <c r="H53" s="68" t="s">
        <v>56</v>
      </c>
      <c r="I53" s="119">
        <v>201</v>
      </c>
      <c r="J53" s="119">
        <v>6</v>
      </c>
      <c r="K53" s="328" t="s">
        <v>49</v>
      </c>
      <c r="L53" s="328"/>
      <c r="M53" s="328"/>
      <c r="N53" s="95">
        <f>BC53</f>
        <v>0</v>
      </c>
      <c r="O53" s="95">
        <v>8</v>
      </c>
      <c r="P53" s="95">
        <v>3</v>
      </c>
      <c r="Q53" s="120">
        <f t="shared" si="44"/>
        <v>17</v>
      </c>
      <c r="R53" s="117"/>
      <c r="S53" s="42">
        <v>45607</v>
      </c>
      <c r="T53" s="100" t="str">
        <f t="shared" si="45"/>
        <v xml:space="preserve"> 3-4</v>
      </c>
      <c r="U53" s="100">
        <f t="shared" si="46"/>
        <v>201</v>
      </c>
      <c r="V53" s="100">
        <f t="shared" si="47"/>
        <v>6</v>
      </c>
      <c r="W53" s="329" t="s">
        <v>50</v>
      </c>
      <c r="X53" s="329"/>
      <c r="Y53" s="329"/>
      <c r="Z53" s="122">
        <f t="shared" si="48"/>
        <v>0</v>
      </c>
      <c r="AA53" s="123">
        <v>8</v>
      </c>
      <c r="AB53" s="123">
        <v>3</v>
      </c>
      <c r="AC53" s="124">
        <f t="shared" si="49"/>
        <v>17</v>
      </c>
      <c r="AD53" s="125"/>
      <c r="AE53" s="121">
        <v>45649</v>
      </c>
      <c r="AF53" s="68" t="s">
        <v>56</v>
      </c>
      <c r="AG53" s="101">
        <v>201</v>
      </c>
      <c r="AH53" s="101">
        <v>6</v>
      </c>
      <c r="AI53" s="330" t="s">
        <v>51</v>
      </c>
      <c r="AJ53" s="330"/>
      <c r="AK53" s="330"/>
      <c r="AL53" s="209">
        <v>6</v>
      </c>
      <c r="AM53" s="104">
        <v>8</v>
      </c>
      <c r="AN53" s="104">
        <v>4</v>
      </c>
      <c r="AO53" s="105">
        <v>24</v>
      </c>
      <c r="AP53" s="108">
        <v>70</v>
      </c>
      <c r="AQ53" s="109"/>
      <c r="AR53" s="207"/>
      <c r="AS53" s="82"/>
      <c r="AT53" s="82"/>
      <c r="AU53" s="83"/>
      <c r="AV53" s="83"/>
      <c r="AW53" s="83"/>
      <c r="AX53" s="111"/>
      <c r="AY53" s="84"/>
      <c r="AZ53" s="55"/>
      <c r="BA53" s="112"/>
      <c r="BB53" s="112"/>
      <c r="BC53" s="113"/>
      <c r="BD53" s="114"/>
      <c r="BE53" s="114"/>
    </row>
    <row r="54" spans="1:57" ht="42.75" customHeight="1">
      <c r="A54" s="182">
        <v>9</v>
      </c>
      <c r="B54" s="183" t="s">
        <v>106</v>
      </c>
      <c r="C54" s="147" t="s">
        <v>59</v>
      </c>
      <c r="D54" s="147" t="s">
        <v>71</v>
      </c>
      <c r="E54" s="98">
        <v>2</v>
      </c>
      <c r="F54" s="98">
        <v>2</v>
      </c>
      <c r="G54" s="187">
        <v>45573</v>
      </c>
      <c r="H54" s="232" t="s">
        <v>72</v>
      </c>
      <c r="I54" s="94">
        <v>204</v>
      </c>
      <c r="J54" s="94">
        <v>6</v>
      </c>
      <c r="K54" s="328" t="s">
        <v>49</v>
      </c>
      <c r="L54" s="328"/>
      <c r="M54" s="328"/>
      <c r="N54" s="96">
        <v>6</v>
      </c>
      <c r="O54" s="96">
        <v>8</v>
      </c>
      <c r="P54" s="96">
        <v>3</v>
      </c>
      <c r="Q54" s="97">
        <f t="shared" si="44"/>
        <v>23</v>
      </c>
      <c r="R54" s="98"/>
      <c r="S54" s="99">
        <v>45615</v>
      </c>
      <c r="T54" s="101" t="str">
        <f t="shared" si="45"/>
        <v xml:space="preserve"> 5-6</v>
      </c>
      <c r="U54" s="101">
        <f t="shared" si="46"/>
        <v>204</v>
      </c>
      <c r="V54" s="101">
        <f t="shared" si="47"/>
        <v>6</v>
      </c>
      <c r="W54" s="329" t="s">
        <v>50</v>
      </c>
      <c r="X54" s="329"/>
      <c r="Y54" s="329"/>
      <c r="Z54" s="209">
        <f t="shared" si="48"/>
        <v>6</v>
      </c>
      <c r="AA54" s="104">
        <v>8</v>
      </c>
      <c r="AB54" s="104">
        <v>3</v>
      </c>
      <c r="AC54" s="105">
        <f t="shared" si="49"/>
        <v>23</v>
      </c>
      <c r="AD54" s="140"/>
      <c r="AE54" s="99">
        <v>45644</v>
      </c>
      <c r="AF54" s="136" t="str">
        <f>H54</f>
        <v xml:space="preserve"> 5-6</v>
      </c>
      <c r="AG54" s="136">
        <f>I54</f>
        <v>204</v>
      </c>
      <c r="AH54" s="136">
        <f>J54</f>
        <v>6</v>
      </c>
      <c r="AI54" s="330" t="s">
        <v>51</v>
      </c>
      <c r="AJ54" s="330"/>
      <c r="AK54" s="330"/>
      <c r="AL54" s="137">
        <f>Z54</f>
        <v>6</v>
      </c>
      <c r="AM54" s="138">
        <v>8</v>
      </c>
      <c r="AN54" s="138">
        <v>4</v>
      </c>
      <c r="AO54" s="139">
        <f t="shared" ref="AO54:AO64" si="54">SUM(AL54:AN54)+AH54</f>
        <v>24</v>
      </c>
      <c r="AP54" s="142">
        <f t="shared" ref="AP54:AP64" si="55">AO54+AC54+Q54</f>
        <v>70</v>
      </c>
      <c r="AQ54" s="109"/>
      <c r="AR54" s="207"/>
      <c r="AS54" s="82"/>
      <c r="AT54" s="82"/>
      <c r="AU54" s="83"/>
      <c r="AV54" s="83"/>
      <c r="AW54" s="83"/>
      <c r="AX54" s="111"/>
      <c r="AY54" s="84"/>
      <c r="AZ54" s="55"/>
      <c r="BA54" s="112"/>
      <c r="BB54" s="112"/>
      <c r="BC54" s="113"/>
      <c r="BD54" s="114"/>
      <c r="BE54" s="114"/>
    </row>
    <row r="55" spans="1:57" ht="134.25" customHeight="1">
      <c r="A55" s="194">
        <v>10</v>
      </c>
      <c r="B55" s="195" t="s">
        <v>107</v>
      </c>
      <c r="C55" s="91" t="s">
        <v>79</v>
      </c>
      <c r="D55" s="234" t="s">
        <v>108</v>
      </c>
      <c r="E55" s="197">
        <v>2</v>
      </c>
      <c r="F55" s="197">
        <v>2</v>
      </c>
      <c r="G55" s="339" t="s">
        <v>109</v>
      </c>
      <c r="H55" s="339"/>
      <c r="I55" s="339"/>
      <c r="J55" s="339"/>
      <c r="K55" s="339"/>
      <c r="L55" s="339"/>
      <c r="M55" s="339"/>
      <c r="N55" s="339"/>
      <c r="O55" s="198">
        <v>20</v>
      </c>
      <c r="P55" s="198">
        <v>3</v>
      </c>
      <c r="Q55" s="199">
        <f t="shared" si="44"/>
        <v>23</v>
      </c>
      <c r="R55" s="200"/>
      <c r="S55" s="339" t="s">
        <v>110</v>
      </c>
      <c r="T55" s="339"/>
      <c r="U55" s="339"/>
      <c r="V55" s="339"/>
      <c r="W55" s="339"/>
      <c r="X55" s="339"/>
      <c r="Y55" s="339"/>
      <c r="Z55" s="339"/>
      <c r="AA55" s="201">
        <v>20</v>
      </c>
      <c r="AB55" s="201">
        <v>3</v>
      </c>
      <c r="AC55" s="202">
        <f t="shared" si="49"/>
        <v>23</v>
      </c>
      <c r="AD55" s="235"/>
      <c r="AE55" s="340" t="s">
        <v>111</v>
      </c>
      <c r="AF55" s="340"/>
      <c r="AG55" s="340"/>
      <c r="AH55" s="340"/>
      <c r="AI55" s="340"/>
      <c r="AJ55" s="340"/>
      <c r="AK55" s="340"/>
      <c r="AL55" s="340"/>
      <c r="AM55" s="204">
        <v>20</v>
      </c>
      <c r="AN55" s="204">
        <v>4</v>
      </c>
      <c r="AO55" s="205">
        <f t="shared" si="54"/>
        <v>24</v>
      </c>
      <c r="AP55" s="206">
        <f t="shared" si="55"/>
        <v>70</v>
      </c>
      <c r="AQ55" s="109"/>
      <c r="AR55" s="207"/>
      <c r="AS55" s="82"/>
      <c r="AT55" s="82"/>
      <c r="AU55" s="83"/>
      <c r="AV55" s="83"/>
      <c r="AW55" s="83"/>
      <c r="AX55" s="111"/>
      <c r="AY55" s="84"/>
      <c r="AZ55" s="55"/>
      <c r="BA55" s="112"/>
      <c r="BB55" s="112"/>
      <c r="BC55" s="113"/>
      <c r="BD55" s="114"/>
      <c r="BE55" s="114"/>
    </row>
    <row r="56" spans="1:57" ht="75" customHeight="1">
      <c r="A56" s="146">
        <v>11</v>
      </c>
      <c r="B56" s="183" t="s">
        <v>112</v>
      </c>
      <c r="C56" s="91" t="s">
        <v>45</v>
      </c>
      <c r="D56" s="208" t="s">
        <v>113</v>
      </c>
      <c r="E56" s="117">
        <v>2</v>
      </c>
      <c r="F56" s="117">
        <v>2</v>
      </c>
      <c r="G56" s="118">
        <v>45574</v>
      </c>
      <c r="H56" s="184" t="s">
        <v>47</v>
      </c>
      <c r="I56" s="119" t="s">
        <v>114</v>
      </c>
      <c r="J56" s="119">
        <v>6</v>
      </c>
      <c r="K56" s="339" t="s">
        <v>49</v>
      </c>
      <c r="L56" s="339"/>
      <c r="M56" s="339"/>
      <c r="N56" s="95">
        <f>BC54</f>
        <v>0</v>
      </c>
      <c r="O56" s="95">
        <v>8</v>
      </c>
      <c r="P56" s="95">
        <v>3</v>
      </c>
      <c r="Q56" s="120">
        <f t="shared" si="44"/>
        <v>17</v>
      </c>
      <c r="R56" s="117"/>
      <c r="S56" s="121">
        <v>45609</v>
      </c>
      <c r="T56" s="100" t="str">
        <f t="shared" ref="T56:T64" si="56">H56</f>
        <v xml:space="preserve"> 1-2</v>
      </c>
      <c r="U56" s="100" t="str">
        <f t="shared" ref="U56:U64" si="57">I56</f>
        <v>505  506    506а</v>
      </c>
      <c r="V56" s="100">
        <f t="shared" ref="V56:V64" si="58">J56</f>
        <v>6</v>
      </c>
      <c r="W56" s="341" t="s">
        <v>50</v>
      </c>
      <c r="X56" s="341"/>
      <c r="Y56" s="341"/>
      <c r="Z56" s="122">
        <f t="shared" ref="Z56:Z64" si="59">N56</f>
        <v>0</v>
      </c>
      <c r="AA56" s="123">
        <v>8</v>
      </c>
      <c r="AB56" s="123">
        <v>3</v>
      </c>
      <c r="AC56" s="124">
        <f t="shared" si="49"/>
        <v>17</v>
      </c>
      <c r="AD56" s="125"/>
      <c r="AE56" s="121">
        <v>45651</v>
      </c>
      <c r="AF56" s="100" t="str">
        <f t="shared" ref="AF56:AF64" si="60">H56</f>
        <v xml:space="preserve"> 1-2</v>
      </c>
      <c r="AG56" s="100" t="str">
        <f t="shared" ref="AG56:AG64" si="61">I56</f>
        <v>505  506    506а</v>
      </c>
      <c r="AH56" s="100">
        <f t="shared" ref="AH56:AH64" si="62">J56</f>
        <v>6</v>
      </c>
      <c r="AI56" s="330" t="s">
        <v>51</v>
      </c>
      <c r="AJ56" s="330"/>
      <c r="AK56" s="330"/>
      <c r="AL56" s="122">
        <f>Z56</f>
        <v>0</v>
      </c>
      <c r="AM56" s="123">
        <v>8</v>
      </c>
      <c r="AN56" s="123">
        <v>4</v>
      </c>
      <c r="AO56" s="124">
        <f t="shared" si="54"/>
        <v>18</v>
      </c>
      <c r="AP56" s="126">
        <f t="shared" si="55"/>
        <v>52</v>
      </c>
      <c r="AQ56" s="109"/>
      <c r="AR56" s="207"/>
      <c r="AS56" s="82"/>
      <c r="AT56" s="82"/>
      <c r="AU56" s="83"/>
      <c r="AV56" s="83"/>
      <c r="AW56" s="83"/>
      <c r="AX56" s="111"/>
      <c r="AY56" s="84"/>
      <c r="AZ56" s="55"/>
      <c r="BA56" s="112"/>
      <c r="BB56" s="112"/>
      <c r="BC56" s="113"/>
      <c r="BD56" s="114"/>
      <c r="BE56" s="114"/>
    </row>
    <row r="57" spans="1:57" ht="42.75" customHeight="1">
      <c r="A57" s="236">
        <v>12</v>
      </c>
      <c r="B57" s="237" t="s">
        <v>115</v>
      </c>
      <c r="C57" s="238" t="s">
        <v>59</v>
      </c>
      <c r="D57" s="238" t="s">
        <v>75</v>
      </c>
      <c r="E57" s="239">
        <v>2</v>
      </c>
      <c r="F57" s="239">
        <v>2</v>
      </c>
      <c r="G57" s="240">
        <v>45574</v>
      </c>
      <c r="H57" s="241" t="s">
        <v>56</v>
      </c>
      <c r="I57" s="242">
        <v>504</v>
      </c>
      <c r="J57" s="242">
        <v>6</v>
      </c>
      <c r="K57" s="320" t="s">
        <v>49</v>
      </c>
      <c r="L57" s="320"/>
      <c r="M57" s="320"/>
      <c r="N57" s="243">
        <v>6</v>
      </c>
      <c r="O57" s="243">
        <v>8</v>
      </c>
      <c r="P57" s="243">
        <v>3</v>
      </c>
      <c r="Q57" s="244">
        <f t="shared" si="44"/>
        <v>23</v>
      </c>
      <c r="R57" s="239"/>
      <c r="S57" s="245">
        <v>45609</v>
      </c>
      <c r="T57" s="246" t="str">
        <f t="shared" si="56"/>
        <v xml:space="preserve"> 3-4</v>
      </c>
      <c r="U57" s="246">
        <f t="shared" si="57"/>
        <v>504</v>
      </c>
      <c r="V57" s="246">
        <f t="shared" si="58"/>
        <v>6</v>
      </c>
      <c r="W57" s="321" t="s">
        <v>116</v>
      </c>
      <c r="X57" s="321"/>
      <c r="Y57" s="321"/>
      <c r="Z57" s="247">
        <f t="shared" si="59"/>
        <v>6</v>
      </c>
      <c r="AA57" s="248">
        <v>8</v>
      </c>
      <c r="AB57" s="248">
        <v>3</v>
      </c>
      <c r="AC57" s="249">
        <f t="shared" si="49"/>
        <v>23</v>
      </c>
      <c r="AD57" s="250"/>
      <c r="AE57" s="245">
        <v>45651</v>
      </c>
      <c r="AF57" s="218" t="str">
        <f t="shared" si="60"/>
        <v xml:space="preserve"> 3-4</v>
      </c>
      <c r="AG57" s="218">
        <f t="shared" si="61"/>
        <v>504</v>
      </c>
      <c r="AH57" s="218">
        <f t="shared" si="62"/>
        <v>6</v>
      </c>
      <c r="AI57" s="338" t="s">
        <v>51</v>
      </c>
      <c r="AJ57" s="338"/>
      <c r="AK57" s="338"/>
      <c r="AL57" s="219">
        <v>6</v>
      </c>
      <c r="AM57" s="220">
        <v>8</v>
      </c>
      <c r="AN57" s="220">
        <v>4</v>
      </c>
      <c r="AO57" s="221">
        <f t="shared" si="54"/>
        <v>24</v>
      </c>
      <c r="AP57" s="223">
        <f t="shared" si="55"/>
        <v>70</v>
      </c>
      <c r="AQ57" s="109"/>
      <c r="AR57" s="207"/>
      <c r="AS57" s="82"/>
      <c r="AT57" s="82"/>
      <c r="AU57" s="83"/>
      <c r="AV57" s="83"/>
      <c r="AW57" s="83"/>
      <c r="AX57" s="111"/>
      <c r="AY57" s="84"/>
      <c r="AZ57" s="55"/>
      <c r="BA57" s="112"/>
      <c r="BB57" s="112"/>
      <c r="BC57" s="113"/>
      <c r="BD57" s="114"/>
      <c r="BE57" s="114"/>
    </row>
    <row r="58" spans="1:57" ht="42.75" customHeight="1">
      <c r="A58" s="31">
        <v>1</v>
      </c>
      <c r="B58" s="251" t="s">
        <v>117</v>
      </c>
      <c r="C58" s="33" t="s">
        <v>59</v>
      </c>
      <c r="D58" s="65" t="s">
        <v>118</v>
      </c>
      <c r="E58" s="50">
        <v>3</v>
      </c>
      <c r="F58" s="50">
        <v>1</v>
      </c>
      <c r="G58" s="67">
        <v>45565</v>
      </c>
      <c r="H58" s="252" t="s">
        <v>47</v>
      </c>
      <c r="I58" s="132">
        <v>111</v>
      </c>
      <c r="J58" s="132">
        <v>6</v>
      </c>
      <c r="K58" s="328" t="s">
        <v>119</v>
      </c>
      <c r="L58" s="328"/>
      <c r="M58" s="328"/>
      <c r="N58" s="70">
        <v>6</v>
      </c>
      <c r="O58" s="70">
        <v>8</v>
      </c>
      <c r="P58" s="70">
        <v>3</v>
      </c>
      <c r="Q58" s="71">
        <f t="shared" si="44"/>
        <v>23</v>
      </c>
      <c r="R58" s="50"/>
      <c r="S58" s="229">
        <v>45600</v>
      </c>
      <c r="T58" s="73" t="str">
        <f t="shared" si="56"/>
        <v xml:space="preserve"> 1-2</v>
      </c>
      <c r="U58" s="73">
        <f t="shared" si="57"/>
        <v>111</v>
      </c>
      <c r="V58" s="73">
        <f t="shared" si="58"/>
        <v>6</v>
      </c>
      <c r="W58" s="329" t="s">
        <v>116</v>
      </c>
      <c r="X58" s="329"/>
      <c r="Y58" s="329"/>
      <c r="Z58" s="74">
        <f t="shared" si="59"/>
        <v>6</v>
      </c>
      <c r="AA58" s="75">
        <v>8</v>
      </c>
      <c r="AB58" s="75">
        <v>3</v>
      </c>
      <c r="AC58" s="76">
        <f t="shared" si="49"/>
        <v>23</v>
      </c>
      <c r="AD58" s="77"/>
      <c r="AE58" s="230">
        <v>45635</v>
      </c>
      <c r="AF58" s="73" t="str">
        <f t="shared" si="60"/>
        <v xml:space="preserve"> 1-2</v>
      </c>
      <c r="AG58" s="73">
        <f t="shared" si="61"/>
        <v>111</v>
      </c>
      <c r="AH58" s="73">
        <f t="shared" si="62"/>
        <v>6</v>
      </c>
      <c r="AI58" s="330" t="s">
        <v>51</v>
      </c>
      <c r="AJ58" s="330"/>
      <c r="AK58" s="330"/>
      <c r="AL58" s="74">
        <f t="shared" ref="AL58:AL64" si="63">Z58</f>
        <v>6</v>
      </c>
      <c r="AM58" s="75">
        <v>8</v>
      </c>
      <c r="AN58" s="75">
        <v>4</v>
      </c>
      <c r="AO58" s="76">
        <f t="shared" si="54"/>
        <v>24</v>
      </c>
      <c r="AP58" s="78">
        <f t="shared" si="55"/>
        <v>70</v>
      </c>
      <c r="AQ58" s="109"/>
      <c r="AR58" s="207"/>
      <c r="AS58" s="82"/>
      <c r="AT58" s="82"/>
      <c r="AU58" s="83"/>
      <c r="AV58" s="83"/>
      <c r="AW58" s="83"/>
      <c r="AX58" s="111"/>
      <c r="AY58" s="84"/>
      <c r="AZ58" s="55"/>
      <c r="BA58" s="112"/>
      <c r="BB58" s="112"/>
      <c r="BC58" s="113"/>
      <c r="BD58" s="114"/>
      <c r="BE58" s="114"/>
    </row>
    <row r="59" spans="1:57" ht="42.75" customHeight="1">
      <c r="A59" s="89">
        <v>3</v>
      </c>
      <c r="B59" s="183" t="s">
        <v>120</v>
      </c>
      <c r="C59" s="91" t="s">
        <v>74</v>
      </c>
      <c r="D59" s="181" t="s">
        <v>121</v>
      </c>
      <c r="E59" s="117">
        <v>3</v>
      </c>
      <c r="F59" s="117">
        <v>1</v>
      </c>
      <c r="G59" s="150">
        <v>45569</v>
      </c>
      <c r="H59" s="184" t="s">
        <v>47</v>
      </c>
      <c r="I59" s="119">
        <v>201</v>
      </c>
      <c r="J59" s="119">
        <v>6</v>
      </c>
      <c r="K59" s="328" t="s">
        <v>119</v>
      </c>
      <c r="L59" s="328"/>
      <c r="M59" s="328"/>
      <c r="N59" s="95">
        <v>6</v>
      </c>
      <c r="O59" s="95">
        <v>8</v>
      </c>
      <c r="P59" s="95">
        <v>3</v>
      </c>
      <c r="Q59" s="120">
        <f t="shared" si="44"/>
        <v>23</v>
      </c>
      <c r="R59" s="117"/>
      <c r="S59" s="121">
        <v>45597</v>
      </c>
      <c r="T59" s="100" t="str">
        <f t="shared" si="56"/>
        <v xml:space="preserve"> 1-2</v>
      </c>
      <c r="U59" s="100">
        <f t="shared" si="57"/>
        <v>201</v>
      </c>
      <c r="V59" s="100">
        <f t="shared" si="58"/>
        <v>6</v>
      </c>
      <c r="W59" s="329" t="s">
        <v>116</v>
      </c>
      <c r="X59" s="329"/>
      <c r="Y59" s="329"/>
      <c r="Z59" s="122">
        <f t="shared" si="59"/>
        <v>6</v>
      </c>
      <c r="AA59" s="123">
        <v>8</v>
      </c>
      <c r="AB59" s="123">
        <v>3</v>
      </c>
      <c r="AC59" s="124">
        <f t="shared" si="49"/>
        <v>23</v>
      </c>
      <c r="AD59" s="125"/>
      <c r="AE59" s="121">
        <v>45632</v>
      </c>
      <c r="AF59" s="100" t="str">
        <f t="shared" si="60"/>
        <v xml:space="preserve"> 1-2</v>
      </c>
      <c r="AG59" s="100">
        <f t="shared" si="61"/>
        <v>201</v>
      </c>
      <c r="AH59" s="100">
        <f t="shared" si="62"/>
        <v>6</v>
      </c>
      <c r="AI59" s="330" t="s">
        <v>51</v>
      </c>
      <c r="AJ59" s="330"/>
      <c r="AK59" s="330"/>
      <c r="AL59" s="122">
        <f t="shared" si="63"/>
        <v>6</v>
      </c>
      <c r="AM59" s="123">
        <v>8</v>
      </c>
      <c r="AN59" s="123">
        <v>4</v>
      </c>
      <c r="AO59" s="124">
        <f t="shared" si="54"/>
        <v>24</v>
      </c>
      <c r="AP59" s="126">
        <f t="shared" si="55"/>
        <v>70</v>
      </c>
      <c r="AQ59" s="109"/>
      <c r="AR59" s="207"/>
      <c r="AS59" s="82"/>
      <c r="AT59" s="82"/>
      <c r="AU59" s="83"/>
      <c r="AV59" s="83"/>
      <c r="AW59" s="83"/>
      <c r="AX59" s="111"/>
      <c r="AY59" s="84"/>
      <c r="AZ59" s="55"/>
      <c r="BA59" s="112"/>
      <c r="BB59" s="112"/>
      <c r="BC59" s="113"/>
      <c r="BD59" s="114"/>
      <c r="BE59" s="114"/>
    </row>
    <row r="60" spans="1:57" ht="42.75" customHeight="1">
      <c r="A60" s="89">
        <v>4</v>
      </c>
      <c r="B60" s="183" t="s">
        <v>122</v>
      </c>
      <c r="C60" s="91" t="s">
        <v>123</v>
      </c>
      <c r="D60" s="181" t="s">
        <v>89</v>
      </c>
      <c r="E60" s="117">
        <v>3</v>
      </c>
      <c r="F60" s="117">
        <v>1</v>
      </c>
      <c r="G60" s="150">
        <v>45560</v>
      </c>
      <c r="H60" s="252" t="s">
        <v>56</v>
      </c>
      <c r="I60" s="69" t="s">
        <v>77</v>
      </c>
      <c r="J60" s="69">
        <v>6</v>
      </c>
      <c r="K60" s="328" t="s">
        <v>119</v>
      </c>
      <c r="L60" s="328"/>
      <c r="M60" s="328"/>
      <c r="N60" s="95">
        <v>6</v>
      </c>
      <c r="O60" s="95">
        <v>8</v>
      </c>
      <c r="P60" s="95">
        <v>3</v>
      </c>
      <c r="Q60" s="120">
        <f t="shared" si="44"/>
        <v>23</v>
      </c>
      <c r="R60" s="117"/>
      <c r="S60" s="253">
        <v>45595</v>
      </c>
      <c r="T60" s="100" t="str">
        <f t="shared" si="56"/>
        <v xml:space="preserve"> 3-4</v>
      </c>
      <c r="U60" s="100" t="str">
        <f t="shared" si="57"/>
        <v>506а</v>
      </c>
      <c r="V60" s="100">
        <f t="shared" si="58"/>
        <v>6</v>
      </c>
      <c r="W60" s="329" t="s">
        <v>116</v>
      </c>
      <c r="X60" s="329"/>
      <c r="Y60" s="329"/>
      <c r="Z60" s="122">
        <f t="shared" si="59"/>
        <v>6</v>
      </c>
      <c r="AA60" s="123">
        <v>8</v>
      </c>
      <c r="AB60" s="123">
        <v>3</v>
      </c>
      <c r="AC60" s="124">
        <f t="shared" si="49"/>
        <v>23</v>
      </c>
      <c r="AD60" s="125"/>
      <c r="AE60" s="121">
        <v>45630</v>
      </c>
      <c r="AF60" s="100" t="str">
        <f t="shared" si="60"/>
        <v xml:space="preserve"> 3-4</v>
      </c>
      <c r="AG60" s="100" t="str">
        <f t="shared" si="61"/>
        <v>506а</v>
      </c>
      <c r="AH60" s="100">
        <f t="shared" si="62"/>
        <v>6</v>
      </c>
      <c r="AI60" s="330" t="s">
        <v>51</v>
      </c>
      <c r="AJ60" s="330"/>
      <c r="AK60" s="330"/>
      <c r="AL60" s="122">
        <f t="shared" si="63"/>
        <v>6</v>
      </c>
      <c r="AM60" s="123">
        <v>8</v>
      </c>
      <c r="AN60" s="123">
        <v>4</v>
      </c>
      <c r="AO60" s="124">
        <f t="shared" si="54"/>
        <v>24</v>
      </c>
      <c r="AP60" s="126">
        <f t="shared" si="55"/>
        <v>70</v>
      </c>
      <c r="AQ60" s="109"/>
      <c r="AR60" s="207"/>
      <c r="AS60" s="82"/>
      <c r="AT60" s="82"/>
      <c r="AU60" s="83"/>
      <c r="AV60" s="83"/>
      <c r="AW60" s="83"/>
      <c r="AX60" s="111"/>
      <c r="AY60" s="84"/>
      <c r="AZ60" s="55"/>
      <c r="BA60" s="112"/>
      <c r="BB60" s="112"/>
      <c r="BC60" s="113"/>
      <c r="BD60" s="114"/>
      <c r="BE60" s="114"/>
    </row>
    <row r="61" spans="1:57" ht="42.75" customHeight="1">
      <c r="A61" s="89">
        <v>5</v>
      </c>
      <c r="B61" s="183" t="s">
        <v>124</v>
      </c>
      <c r="C61" s="91" t="s">
        <v>125</v>
      </c>
      <c r="D61" s="91" t="s">
        <v>126</v>
      </c>
      <c r="E61" s="117">
        <v>3</v>
      </c>
      <c r="F61" s="117">
        <v>1</v>
      </c>
      <c r="G61" s="67">
        <v>45565</v>
      </c>
      <c r="H61" s="254" t="s">
        <v>72</v>
      </c>
      <c r="I61" s="119">
        <v>111</v>
      </c>
      <c r="J61" s="119">
        <v>6</v>
      </c>
      <c r="K61" s="328" t="s">
        <v>119</v>
      </c>
      <c r="L61" s="328"/>
      <c r="M61" s="328"/>
      <c r="N61" s="95">
        <v>6</v>
      </c>
      <c r="O61" s="95">
        <v>8</v>
      </c>
      <c r="P61" s="95">
        <v>3</v>
      </c>
      <c r="Q61" s="120">
        <f t="shared" si="44"/>
        <v>23</v>
      </c>
      <c r="R61" s="117"/>
      <c r="S61" s="253">
        <v>45593</v>
      </c>
      <c r="T61" s="100" t="str">
        <f t="shared" si="56"/>
        <v xml:space="preserve"> 5-6</v>
      </c>
      <c r="U61" s="100">
        <f t="shared" si="57"/>
        <v>111</v>
      </c>
      <c r="V61" s="100">
        <f t="shared" si="58"/>
        <v>6</v>
      </c>
      <c r="W61" s="329" t="s">
        <v>116</v>
      </c>
      <c r="X61" s="329"/>
      <c r="Y61" s="329"/>
      <c r="Z61" s="122">
        <f t="shared" si="59"/>
        <v>6</v>
      </c>
      <c r="AA61" s="123">
        <v>8</v>
      </c>
      <c r="AB61" s="123">
        <v>3</v>
      </c>
      <c r="AC61" s="124">
        <f t="shared" si="49"/>
        <v>23</v>
      </c>
      <c r="AD61" s="125"/>
      <c r="AE61" s="121">
        <v>45642</v>
      </c>
      <c r="AF61" s="100" t="str">
        <f t="shared" si="60"/>
        <v xml:space="preserve"> 5-6</v>
      </c>
      <c r="AG61" s="100">
        <f t="shared" si="61"/>
        <v>111</v>
      </c>
      <c r="AH61" s="100">
        <f t="shared" si="62"/>
        <v>6</v>
      </c>
      <c r="AI61" s="330" t="s">
        <v>51</v>
      </c>
      <c r="AJ61" s="330"/>
      <c r="AK61" s="330"/>
      <c r="AL61" s="122">
        <f t="shared" si="63"/>
        <v>6</v>
      </c>
      <c r="AM61" s="123">
        <v>8</v>
      </c>
      <c r="AN61" s="123">
        <v>4</v>
      </c>
      <c r="AO61" s="124">
        <f t="shared" si="54"/>
        <v>24</v>
      </c>
      <c r="AP61" s="126">
        <f t="shared" si="55"/>
        <v>70</v>
      </c>
      <c r="AQ61" s="109"/>
      <c r="AR61" s="207"/>
      <c r="AS61" s="82"/>
      <c r="AT61" s="82"/>
      <c r="AU61" s="83"/>
      <c r="AV61" s="83"/>
      <c r="AW61" s="83"/>
      <c r="AX61" s="111"/>
      <c r="AY61" s="84"/>
      <c r="AZ61" s="55"/>
      <c r="BA61" s="112"/>
      <c r="BB61" s="112"/>
      <c r="BC61" s="113"/>
      <c r="BD61" s="114"/>
      <c r="BE61" s="114"/>
    </row>
    <row r="62" spans="1:57" ht="42.75" customHeight="1">
      <c r="A62" s="89">
        <v>6</v>
      </c>
      <c r="B62" s="183" t="s">
        <v>127</v>
      </c>
      <c r="C62" s="91" t="s">
        <v>45</v>
      </c>
      <c r="D62" s="91" t="s">
        <v>128</v>
      </c>
      <c r="E62" s="117">
        <v>3</v>
      </c>
      <c r="F62" s="117">
        <v>1</v>
      </c>
      <c r="G62" s="118">
        <v>45568</v>
      </c>
      <c r="H62" s="254" t="s">
        <v>72</v>
      </c>
      <c r="I62" s="119">
        <v>506</v>
      </c>
      <c r="J62" s="119">
        <v>6</v>
      </c>
      <c r="K62" s="328" t="s">
        <v>119</v>
      </c>
      <c r="L62" s="328"/>
      <c r="M62" s="328"/>
      <c r="N62" s="95">
        <v>6</v>
      </c>
      <c r="O62" s="95">
        <v>8</v>
      </c>
      <c r="P62" s="95">
        <v>3</v>
      </c>
      <c r="Q62" s="120">
        <f t="shared" si="44"/>
        <v>23</v>
      </c>
      <c r="R62" s="117"/>
      <c r="S62" s="121">
        <v>45596</v>
      </c>
      <c r="T62" s="100" t="str">
        <f t="shared" si="56"/>
        <v xml:space="preserve"> 5-6</v>
      </c>
      <c r="U62" s="100">
        <f t="shared" si="57"/>
        <v>506</v>
      </c>
      <c r="V62" s="100">
        <f t="shared" si="58"/>
        <v>6</v>
      </c>
      <c r="W62" s="329" t="s">
        <v>116</v>
      </c>
      <c r="X62" s="329"/>
      <c r="Y62" s="329"/>
      <c r="Z62" s="122">
        <f t="shared" si="59"/>
        <v>6</v>
      </c>
      <c r="AA62" s="123">
        <v>8</v>
      </c>
      <c r="AB62" s="123">
        <v>3</v>
      </c>
      <c r="AC62" s="124">
        <f t="shared" si="49"/>
        <v>23</v>
      </c>
      <c r="AD62" s="125"/>
      <c r="AE62" s="121">
        <v>45631</v>
      </c>
      <c r="AF62" s="100" t="str">
        <f t="shared" si="60"/>
        <v xml:space="preserve"> 5-6</v>
      </c>
      <c r="AG62" s="100">
        <f t="shared" si="61"/>
        <v>506</v>
      </c>
      <c r="AH62" s="100">
        <f t="shared" si="62"/>
        <v>6</v>
      </c>
      <c r="AI62" s="330" t="s">
        <v>51</v>
      </c>
      <c r="AJ62" s="330"/>
      <c r="AK62" s="330"/>
      <c r="AL62" s="122">
        <f t="shared" si="63"/>
        <v>6</v>
      </c>
      <c r="AM62" s="123">
        <v>8</v>
      </c>
      <c r="AN62" s="123">
        <v>4</v>
      </c>
      <c r="AO62" s="124">
        <f t="shared" si="54"/>
        <v>24</v>
      </c>
      <c r="AP62" s="126">
        <f t="shared" si="55"/>
        <v>70</v>
      </c>
      <c r="AQ62" s="109"/>
      <c r="AR62" s="207"/>
      <c r="AS62" s="82"/>
      <c r="AT62" s="82"/>
      <c r="AU62" s="83"/>
      <c r="AV62" s="83"/>
      <c r="AW62" s="83"/>
      <c r="AX62" s="111"/>
      <c r="AY62" s="84"/>
      <c r="AZ62" s="55"/>
      <c r="BA62" s="112"/>
      <c r="BB62" s="112"/>
      <c r="BC62" s="113"/>
      <c r="BD62" s="114"/>
      <c r="BE62" s="114"/>
    </row>
    <row r="63" spans="1:57" ht="42.75" customHeight="1">
      <c r="A63" s="89">
        <v>7</v>
      </c>
      <c r="B63" s="183" t="s">
        <v>103</v>
      </c>
      <c r="C63" s="91" t="s">
        <v>74</v>
      </c>
      <c r="D63" s="91" t="s">
        <v>102</v>
      </c>
      <c r="E63" s="117">
        <v>3</v>
      </c>
      <c r="F63" s="117">
        <v>1</v>
      </c>
      <c r="G63" s="150">
        <v>45565</v>
      </c>
      <c r="H63" s="184" t="s">
        <v>47</v>
      </c>
      <c r="I63" s="94">
        <v>504</v>
      </c>
      <c r="J63" s="94">
        <v>6</v>
      </c>
      <c r="K63" s="328" t="s">
        <v>119</v>
      </c>
      <c r="L63" s="328"/>
      <c r="M63" s="328"/>
      <c r="N63" s="95">
        <v>6</v>
      </c>
      <c r="O63" s="95">
        <v>8</v>
      </c>
      <c r="P63" s="95">
        <v>3</v>
      </c>
      <c r="Q63" s="120">
        <f t="shared" si="44"/>
        <v>23</v>
      </c>
      <c r="R63" s="117"/>
      <c r="S63" s="121">
        <v>45600</v>
      </c>
      <c r="T63" s="100" t="str">
        <f t="shared" si="56"/>
        <v xml:space="preserve"> 1-2</v>
      </c>
      <c r="U63" s="100">
        <f t="shared" si="57"/>
        <v>504</v>
      </c>
      <c r="V63" s="100">
        <f t="shared" si="58"/>
        <v>6</v>
      </c>
      <c r="W63" s="329" t="s">
        <v>116</v>
      </c>
      <c r="X63" s="329"/>
      <c r="Y63" s="329"/>
      <c r="Z63" s="122">
        <f t="shared" si="59"/>
        <v>6</v>
      </c>
      <c r="AA63" s="123">
        <v>8</v>
      </c>
      <c r="AB63" s="123">
        <v>3</v>
      </c>
      <c r="AC63" s="124">
        <f t="shared" si="49"/>
        <v>23</v>
      </c>
      <c r="AD63" s="125"/>
      <c r="AE63" s="121">
        <v>45635</v>
      </c>
      <c r="AF63" s="100" t="str">
        <f t="shared" si="60"/>
        <v xml:space="preserve"> 1-2</v>
      </c>
      <c r="AG63" s="100">
        <f t="shared" si="61"/>
        <v>504</v>
      </c>
      <c r="AH63" s="100">
        <f t="shared" si="62"/>
        <v>6</v>
      </c>
      <c r="AI63" s="330" t="s">
        <v>51</v>
      </c>
      <c r="AJ63" s="330"/>
      <c r="AK63" s="330"/>
      <c r="AL63" s="122">
        <f t="shared" si="63"/>
        <v>6</v>
      </c>
      <c r="AM63" s="123">
        <v>8</v>
      </c>
      <c r="AN63" s="123">
        <v>4</v>
      </c>
      <c r="AO63" s="124">
        <f t="shared" si="54"/>
        <v>24</v>
      </c>
      <c r="AP63" s="126">
        <f t="shared" si="55"/>
        <v>70</v>
      </c>
      <c r="AQ63" s="109"/>
      <c r="AR63" s="207"/>
      <c r="AS63" s="82"/>
      <c r="AT63" s="82"/>
      <c r="AU63" s="83"/>
      <c r="AV63" s="83"/>
      <c r="AW63" s="83"/>
      <c r="AX63" s="111"/>
      <c r="AY63" s="84"/>
      <c r="AZ63" s="55"/>
      <c r="BA63" s="112"/>
      <c r="BB63" s="112"/>
      <c r="BC63" s="113"/>
      <c r="BD63" s="114"/>
      <c r="BE63" s="114"/>
    </row>
    <row r="64" spans="1:57" ht="42.75" customHeight="1">
      <c r="A64" s="146">
        <v>8</v>
      </c>
      <c r="B64" s="90" t="s">
        <v>129</v>
      </c>
      <c r="C64" s="91" t="s">
        <v>74</v>
      </c>
      <c r="D64" s="181" t="s">
        <v>130</v>
      </c>
      <c r="E64" s="98">
        <v>3</v>
      </c>
      <c r="F64" s="98">
        <v>1</v>
      </c>
      <c r="G64" s="150">
        <v>45569</v>
      </c>
      <c r="H64" s="184" t="s">
        <v>47</v>
      </c>
      <c r="I64" s="119">
        <v>212</v>
      </c>
      <c r="J64" s="119">
        <v>6</v>
      </c>
      <c r="K64" s="328" t="s">
        <v>119</v>
      </c>
      <c r="L64" s="328"/>
      <c r="M64" s="328"/>
      <c r="N64" s="96">
        <v>6</v>
      </c>
      <c r="O64" s="96">
        <v>8</v>
      </c>
      <c r="P64" s="96">
        <v>3</v>
      </c>
      <c r="Q64" s="97">
        <f t="shared" si="44"/>
        <v>23</v>
      </c>
      <c r="R64" s="98"/>
      <c r="S64" s="255">
        <v>45604</v>
      </c>
      <c r="T64" s="101" t="str">
        <f t="shared" si="56"/>
        <v xml:space="preserve"> 1-2</v>
      </c>
      <c r="U64" s="101">
        <f t="shared" si="57"/>
        <v>212</v>
      </c>
      <c r="V64" s="101">
        <f t="shared" si="58"/>
        <v>6</v>
      </c>
      <c r="W64" s="329" t="s">
        <v>116</v>
      </c>
      <c r="X64" s="329"/>
      <c r="Y64" s="329"/>
      <c r="Z64" s="209">
        <f t="shared" si="59"/>
        <v>6</v>
      </c>
      <c r="AA64" s="104">
        <v>8</v>
      </c>
      <c r="AB64" s="104">
        <v>3</v>
      </c>
      <c r="AC64" s="105">
        <f t="shared" si="49"/>
        <v>23</v>
      </c>
      <c r="AD64" s="106"/>
      <c r="AE64" s="99">
        <v>45632</v>
      </c>
      <c r="AF64" s="101" t="str">
        <f t="shared" si="60"/>
        <v xml:space="preserve"> 1-2</v>
      </c>
      <c r="AG64" s="101">
        <f t="shared" si="61"/>
        <v>212</v>
      </c>
      <c r="AH64" s="101">
        <f t="shared" si="62"/>
        <v>6</v>
      </c>
      <c r="AI64" s="330" t="s">
        <v>51</v>
      </c>
      <c r="AJ64" s="330"/>
      <c r="AK64" s="330"/>
      <c r="AL64" s="209">
        <f t="shared" si="63"/>
        <v>6</v>
      </c>
      <c r="AM64" s="104">
        <v>8</v>
      </c>
      <c r="AN64" s="104">
        <v>4</v>
      </c>
      <c r="AO64" s="105">
        <f t="shared" si="54"/>
        <v>24</v>
      </c>
      <c r="AP64" s="126">
        <f t="shared" si="55"/>
        <v>70</v>
      </c>
      <c r="AQ64" s="109"/>
      <c r="AR64" s="207"/>
      <c r="AS64" s="82"/>
      <c r="AT64" s="82"/>
      <c r="AU64" s="83"/>
      <c r="AV64" s="83"/>
      <c r="AW64" s="83"/>
      <c r="AX64" s="111"/>
      <c r="AY64" s="84"/>
      <c r="AZ64" s="55"/>
      <c r="BA64" s="112"/>
      <c r="BB64" s="112"/>
      <c r="BC64" s="113"/>
      <c r="BD64" s="114"/>
      <c r="BE64" s="114"/>
    </row>
    <row r="65" spans="1:57" ht="42.75" customHeight="1">
      <c r="A65" s="89">
        <v>9</v>
      </c>
      <c r="B65" s="115" t="s">
        <v>115</v>
      </c>
      <c r="C65" s="91" t="s">
        <v>59</v>
      </c>
      <c r="D65" s="91" t="s">
        <v>131</v>
      </c>
      <c r="E65" s="117">
        <v>3</v>
      </c>
      <c r="F65" s="117">
        <v>1</v>
      </c>
      <c r="G65" s="150">
        <v>45569</v>
      </c>
      <c r="H65" s="254" t="s">
        <v>56</v>
      </c>
      <c r="I65" s="119">
        <v>504</v>
      </c>
      <c r="J65" s="119">
        <v>6</v>
      </c>
      <c r="K65" s="328" t="s">
        <v>119</v>
      </c>
      <c r="L65" s="328"/>
      <c r="M65" s="328"/>
      <c r="N65" s="95">
        <v>6</v>
      </c>
      <c r="O65" s="95">
        <v>8</v>
      </c>
      <c r="P65" s="95">
        <v>3</v>
      </c>
      <c r="Q65" s="120">
        <v>23</v>
      </c>
      <c r="R65" s="117"/>
      <c r="S65" s="121">
        <v>45597</v>
      </c>
      <c r="T65" s="256" t="s">
        <v>72</v>
      </c>
      <c r="U65" s="100">
        <v>504</v>
      </c>
      <c r="V65" s="100">
        <v>6</v>
      </c>
      <c r="W65" s="329" t="s">
        <v>116</v>
      </c>
      <c r="X65" s="329"/>
      <c r="Y65" s="329"/>
      <c r="Z65" s="122">
        <v>6</v>
      </c>
      <c r="AA65" s="123">
        <v>8</v>
      </c>
      <c r="AB65" s="123">
        <v>3</v>
      </c>
      <c r="AC65" s="124">
        <v>23</v>
      </c>
      <c r="AD65" s="125"/>
      <c r="AE65" s="121">
        <v>45639</v>
      </c>
      <c r="AF65" s="256" t="s">
        <v>72</v>
      </c>
      <c r="AG65" s="100">
        <v>504</v>
      </c>
      <c r="AH65" s="100">
        <v>6</v>
      </c>
      <c r="AI65" s="330" t="s">
        <v>51</v>
      </c>
      <c r="AJ65" s="330"/>
      <c r="AK65" s="330"/>
      <c r="AL65" s="122">
        <v>6</v>
      </c>
      <c r="AM65" s="123">
        <v>8</v>
      </c>
      <c r="AN65" s="123">
        <v>4</v>
      </c>
      <c r="AO65" s="124">
        <v>24</v>
      </c>
      <c r="AP65" s="108">
        <v>70</v>
      </c>
      <c r="AQ65" s="109"/>
      <c r="AR65" s="207"/>
      <c r="AS65" s="82"/>
      <c r="AT65" s="82"/>
      <c r="AU65" s="83"/>
      <c r="AV65" s="83"/>
      <c r="AW65" s="83"/>
      <c r="AX65" s="111"/>
      <c r="AY65" s="84"/>
      <c r="AZ65" s="55"/>
      <c r="BA65" s="112"/>
      <c r="BB65" s="112"/>
      <c r="BC65" s="113"/>
      <c r="BD65" s="114"/>
      <c r="BE65" s="114"/>
    </row>
    <row r="66" spans="1:57" ht="109.5" customHeight="1">
      <c r="A66" s="257">
        <v>10</v>
      </c>
      <c r="B66" s="258" t="s">
        <v>78</v>
      </c>
      <c r="C66" s="231" t="s">
        <v>79</v>
      </c>
      <c r="D66" s="259" t="s">
        <v>132</v>
      </c>
      <c r="E66" s="260">
        <v>3</v>
      </c>
      <c r="F66" s="260">
        <v>1</v>
      </c>
      <c r="G66" s="334" t="s">
        <v>133</v>
      </c>
      <c r="H66" s="334"/>
      <c r="I66" s="334"/>
      <c r="J66" s="334"/>
      <c r="K66" s="334"/>
      <c r="L66" s="334"/>
      <c r="M66" s="334"/>
      <c r="N66" s="334"/>
      <c r="O66" s="261">
        <v>20</v>
      </c>
      <c r="P66" s="261">
        <v>3</v>
      </c>
      <c r="Q66" s="262">
        <f t="shared" ref="Q66:Q73" si="64">SUM(N66:P66)+J66</f>
        <v>23</v>
      </c>
      <c r="R66" s="263"/>
      <c r="S66" s="335" t="s">
        <v>134</v>
      </c>
      <c r="T66" s="335"/>
      <c r="U66" s="335"/>
      <c r="V66" s="335"/>
      <c r="W66" s="335"/>
      <c r="X66" s="335"/>
      <c r="Y66" s="335"/>
      <c r="Z66" s="335"/>
      <c r="AA66" s="264">
        <v>20</v>
      </c>
      <c r="AB66" s="264">
        <v>3</v>
      </c>
      <c r="AC66" s="265">
        <f t="shared" ref="AC66:AC73" si="65">SUM(Z66:AB66)+V66</f>
        <v>23</v>
      </c>
      <c r="AD66" s="266"/>
      <c r="AE66" s="336" t="s">
        <v>135</v>
      </c>
      <c r="AF66" s="336"/>
      <c r="AG66" s="336"/>
      <c r="AH66" s="336"/>
      <c r="AI66" s="336"/>
      <c r="AJ66" s="336"/>
      <c r="AK66" s="336"/>
      <c r="AL66" s="336"/>
      <c r="AM66" s="267">
        <v>20</v>
      </c>
      <c r="AN66" s="267">
        <v>4</v>
      </c>
      <c r="AO66" s="268">
        <f t="shared" ref="AO66:AO73" si="66">SUM(AL66:AN66)+AH66</f>
        <v>24</v>
      </c>
      <c r="AP66" s="269">
        <f t="shared" ref="AP66:AP73" si="67">AO66+AC66+Q66</f>
        <v>70</v>
      </c>
      <c r="AQ66" s="109"/>
      <c r="AR66" s="207"/>
      <c r="AS66" s="82"/>
      <c r="AT66" s="82"/>
      <c r="AU66" s="83"/>
      <c r="AV66" s="83"/>
      <c r="AW66" s="83"/>
      <c r="AX66" s="111"/>
      <c r="AY66" s="84"/>
      <c r="AZ66" s="55"/>
      <c r="BA66" s="112"/>
      <c r="BB66" s="112"/>
      <c r="BC66" s="113"/>
      <c r="BD66" s="114"/>
      <c r="BE66" s="114"/>
    </row>
    <row r="67" spans="1:57" ht="60" customHeight="1">
      <c r="A67" s="31">
        <v>1</v>
      </c>
      <c r="B67" s="251" t="s">
        <v>117</v>
      </c>
      <c r="C67" s="33" t="s">
        <v>59</v>
      </c>
      <c r="D67" s="65" t="s">
        <v>118</v>
      </c>
      <c r="E67" s="50">
        <v>3</v>
      </c>
      <c r="F67" s="50">
        <v>2</v>
      </c>
      <c r="G67" s="67">
        <v>45565</v>
      </c>
      <c r="H67" s="254" t="s">
        <v>72</v>
      </c>
      <c r="I67" s="132">
        <v>505</v>
      </c>
      <c r="J67" s="132">
        <v>6</v>
      </c>
      <c r="K67" s="328" t="s">
        <v>119</v>
      </c>
      <c r="L67" s="328"/>
      <c r="M67" s="328"/>
      <c r="N67" s="70">
        <v>6</v>
      </c>
      <c r="O67" s="70">
        <v>8</v>
      </c>
      <c r="P67" s="70">
        <v>3</v>
      </c>
      <c r="Q67" s="71">
        <f t="shared" si="64"/>
        <v>23</v>
      </c>
      <c r="R67" s="50"/>
      <c r="S67" s="229">
        <v>45600</v>
      </c>
      <c r="T67" s="73" t="str">
        <f t="shared" ref="T67:V73" si="68">H67</f>
        <v xml:space="preserve"> 5-6</v>
      </c>
      <c r="U67" s="73">
        <f t="shared" si="68"/>
        <v>505</v>
      </c>
      <c r="V67" s="73">
        <f t="shared" si="68"/>
        <v>6</v>
      </c>
      <c r="W67" s="329" t="s">
        <v>116</v>
      </c>
      <c r="X67" s="329"/>
      <c r="Y67" s="329"/>
      <c r="Z67" s="74">
        <f t="shared" ref="Z67:Z73" si="69">N67</f>
        <v>6</v>
      </c>
      <c r="AA67" s="75">
        <v>8</v>
      </c>
      <c r="AB67" s="75">
        <v>3</v>
      </c>
      <c r="AC67" s="76">
        <f t="shared" si="65"/>
        <v>23</v>
      </c>
      <c r="AD67" s="77"/>
      <c r="AE67" s="230">
        <v>45635</v>
      </c>
      <c r="AF67" s="73" t="str">
        <f t="shared" ref="AF67:AH73" si="70">H67</f>
        <v xml:space="preserve"> 5-6</v>
      </c>
      <c r="AG67" s="73">
        <f t="shared" si="70"/>
        <v>505</v>
      </c>
      <c r="AH67" s="73">
        <f t="shared" si="70"/>
        <v>6</v>
      </c>
      <c r="AI67" s="337" t="s">
        <v>136</v>
      </c>
      <c r="AJ67" s="337"/>
      <c r="AK67" s="337"/>
      <c r="AL67" s="74">
        <f t="shared" ref="AL67:AL73" si="71">Z67</f>
        <v>6</v>
      </c>
      <c r="AM67" s="75">
        <v>8</v>
      </c>
      <c r="AN67" s="75">
        <v>4</v>
      </c>
      <c r="AO67" s="76">
        <f t="shared" si="66"/>
        <v>24</v>
      </c>
      <c r="AP67" s="78">
        <f t="shared" si="67"/>
        <v>70</v>
      </c>
      <c r="AQ67" s="109">
        <f t="shared" ref="AQ67:AR70" si="72">E72</f>
        <v>3</v>
      </c>
      <c r="AR67" s="207">
        <f t="shared" si="72"/>
        <v>2</v>
      </c>
      <c r="AS67" s="82">
        <v>42</v>
      </c>
      <c r="AT67" s="82">
        <v>35</v>
      </c>
      <c r="AU67" s="83" t="str">
        <f>TEXT(G72, "ДДДДДДД")</f>
        <v>четверг</v>
      </c>
      <c r="AV67" s="83" t="str">
        <f>TEXT(S72, "ДДДДДДД")</f>
        <v>пятница</v>
      </c>
      <c r="AW67" s="83" t="str">
        <f>TEXT(AE72, "ДДДДДДД")</f>
        <v>пятница</v>
      </c>
      <c r="AX67" s="111">
        <v>3</v>
      </c>
      <c r="AY67" s="84" t="str">
        <f>IF(AX67=3, "5-6", IF(AX67=4, "7-8", "9-10"))</f>
        <v>5-6</v>
      </c>
      <c r="AZ67" s="55">
        <f>AZ45</f>
        <v>201</v>
      </c>
      <c r="BA67" s="55" t="e">
        <f>BA45</f>
        <v>#REF!</v>
      </c>
      <c r="BB67" s="112" t="e">
        <f>BB45</f>
        <v>#REF!</v>
      </c>
      <c r="BC67" s="113">
        <f>$BC$13</f>
        <v>6</v>
      </c>
      <c r="BD67" s="114" t="e">
        <f>BD45</f>
        <v>#REF!</v>
      </c>
      <c r="BE67" s="114" t="e">
        <f>BE43</f>
        <v>#REF!</v>
      </c>
    </row>
    <row r="68" spans="1:57" ht="42.75" customHeight="1">
      <c r="A68" s="89">
        <v>3</v>
      </c>
      <c r="B68" s="183" t="s">
        <v>120</v>
      </c>
      <c r="C68" s="91" t="s">
        <v>74</v>
      </c>
      <c r="D68" s="181" t="s">
        <v>121</v>
      </c>
      <c r="E68" s="117">
        <v>3</v>
      </c>
      <c r="F68" s="117">
        <v>2</v>
      </c>
      <c r="G68" s="187">
        <v>45567</v>
      </c>
      <c r="H68" s="184" t="s">
        <v>47</v>
      </c>
      <c r="I68" s="119">
        <v>201</v>
      </c>
      <c r="J68" s="119">
        <v>6</v>
      </c>
      <c r="K68" s="328" t="s">
        <v>119</v>
      </c>
      <c r="L68" s="328"/>
      <c r="M68" s="328"/>
      <c r="N68" s="95">
        <v>6</v>
      </c>
      <c r="O68" s="95">
        <v>8</v>
      </c>
      <c r="P68" s="95">
        <v>3</v>
      </c>
      <c r="Q68" s="120">
        <f t="shared" si="64"/>
        <v>23</v>
      </c>
      <c r="R68" s="117"/>
      <c r="S68" s="121">
        <v>45595</v>
      </c>
      <c r="T68" s="100" t="str">
        <f t="shared" si="68"/>
        <v xml:space="preserve"> 1-2</v>
      </c>
      <c r="U68" s="100">
        <f t="shared" si="68"/>
        <v>201</v>
      </c>
      <c r="V68" s="100">
        <f t="shared" si="68"/>
        <v>6</v>
      </c>
      <c r="W68" s="329" t="s">
        <v>116</v>
      </c>
      <c r="X68" s="329"/>
      <c r="Y68" s="329"/>
      <c r="Z68" s="122">
        <f t="shared" si="69"/>
        <v>6</v>
      </c>
      <c r="AA68" s="123">
        <v>8</v>
      </c>
      <c r="AB68" s="123">
        <v>3</v>
      </c>
      <c r="AC68" s="124">
        <f t="shared" si="65"/>
        <v>23</v>
      </c>
      <c r="AD68" s="125"/>
      <c r="AE68" s="121">
        <v>45637</v>
      </c>
      <c r="AF68" s="100" t="str">
        <f t="shared" si="70"/>
        <v xml:space="preserve"> 1-2</v>
      </c>
      <c r="AG68" s="100">
        <f t="shared" si="70"/>
        <v>201</v>
      </c>
      <c r="AH68" s="100">
        <f t="shared" si="70"/>
        <v>6</v>
      </c>
      <c r="AI68" s="337" t="s">
        <v>136</v>
      </c>
      <c r="AJ68" s="337"/>
      <c r="AK68" s="337"/>
      <c r="AL68" s="122">
        <f t="shared" si="71"/>
        <v>6</v>
      </c>
      <c r="AM68" s="123">
        <v>8</v>
      </c>
      <c r="AN68" s="123">
        <v>4</v>
      </c>
      <c r="AO68" s="124">
        <f t="shared" si="66"/>
        <v>24</v>
      </c>
      <c r="AP68" s="126">
        <f t="shared" si="67"/>
        <v>70</v>
      </c>
      <c r="AQ68" s="270">
        <f t="shared" si="72"/>
        <v>3</v>
      </c>
      <c r="AR68" s="207">
        <f t="shared" si="72"/>
        <v>2</v>
      </c>
      <c r="AS68" s="271">
        <v>42</v>
      </c>
      <c r="AT68" s="271">
        <v>35</v>
      </c>
      <c r="AU68" s="152" t="str">
        <f>TEXT(G73, "ДДДДДДД")</f>
        <v>пятница</v>
      </c>
      <c r="AV68" s="152" t="str">
        <f>TEXT(S73, "ДДДДДДД")</f>
        <v>пятница</v>
      </c>
      <c r="AW68" s="152" t="str">
        <f>TEXT(AE73, "ДДДДДДД")</f>
        <v>пятница</v>
      </c>
      <c r="AX68" s="153">
        <v>4</v>
      </c>
      <c r="AY68" s="272" t="str">
        <f>IF(AX68=3, "5-6", IF(AX68=4, "7-8", "9-10"))</f>
        <v>7-8</v>
      </c>
      <c r="AZ68" s="273">
        <f>AZ45</f>
        <v>201</v>
      </c>
      <c r="BA68" s="273" t="e">
        <f>BA45</f>
        <v>#REF!</v>
      </c>
      <c r="BB68" s="274" t="e">
        <f>BB45</f>
        <v>#REF!</v>
      </c>
      <c r="BC68" s="275">
        <f>$BC$13</f>
        <v>6</v>
      </c>
      <c r="BD68" s="114" t="e">
        <f>BD67</f>
        <v>#REF!</v>
      </c>
      <c r="BE68" s="114" t="e">
        <f>BE45</f>
        <v>#REF!</v>
      </c>
    </row>
    <row r="69" spans="1:57" ht="78" customHeight="1">
      <c r="A69" s="89">
        <v>4</v>
      </c>
      <c r="B69" s="183" t="s">
        <v>122</v>
      </c>
      <c r="C69" s="91" t="s">
        <v>123</v>
      </c>
      <c r="D69" s="181" t="s">
        <v>89</v>
      </c>
      <c r="E69" s="117">
        <v>3</v>
      </c>
      <c r="F69" s="117">
        <v>2</v>
      </c>
      <c r="G69" s="118">
        <v>45558</v>
      </c>
      <c r="H69" s="184" t="s">
        <v>47</v>
      </c>
      <c r="I69" s="69">
        <v>305</v>
      </c>
      <c r="J69" s="69">
        <v>6</v>
      </c>
      <c r="K69" s="328" t="s">
        <v>119</v>
      </c>
      <c r="L69" s="328"/>
      <c r="M69" s="328"/>
      <c r="N69" s="95">
        <v>6</v>
      </c>
      <c r="O69" s="95">
        <v>8</v>
      </c>
      <c r="P69" s="95">
        <v>3</v>
      </c>
      <c r="Q69" s="120">
        <f t="shared" si="64"/>
        <v>23</v>
      </c>
      <c r="R69" s="117"/>
      <c r="S69" s="253">
        <v>45593</v>
      </c>
      <c r="T69" s="100" t="str">
        <f t="shared" si="68"/>
        <v xml:space="preserve"> 1-2</v>
      </c>
      <c r="U69" s="100">
        <f t="shared" si="68"/>
        <v>305</v>
      </c>
      <c r="V69" s="100">
        <f t="shared" si="68"/>
        <v>6</v>
      </c>
      <c r="W69" s="329" t="s">
        <v>116</v>
      </c>
      <c r="X69" s="329"/>
      <c r="Y69" s="329"/>
      <c r="Z69" s="122">
        <f t="shared" si="69"/>
        <v>6</v>
      </c>
      <c r="AA69" s="123">
        <v>8</v>
      </c>
      <c r="AB69" s="123">
        <v>3</v>
      </c>
      <c r="AC69" s="124">
        <f t="shared" si="65"/>
        <v>23</v>
      </c>
      <c r="AD69" s="125"/>
      <c r="AE69" s="121">
        <v>45642</v>
      </c>
      <c r="AF69" s="100" t="str">
        <f t="shared" si="70"/>
        <v xml:space="preserve"> 1-2</v>
      </c>
      <c r="AG69" s="100">
        <f t="shared" si="70"/>
        <v>305</v>
      </c>
      <c r="AH69" s="100">
        <f t="shared" si="70"/>
        <v>6</v>
      </c>
      <c r="AI69" s="337" t="s">
        <v>136</v>
      </c>
      <c r="AJ69" s="337"/>
      <c r="AK69" s="337"/>
      <c r="AL69" s="122">
        <f t="shared" si="71"/>
        <v>6</v>
      </c>
      <c r="AM69" s="123">
        <v>8</v>
      </c>
      <c r="AN69" s="123">
        <v>4</v>
      </c>
      <c r="AO69" s="124">
        <f t="shared" si="66"/>
        <v>24</v>
      </c>
      <c r="AP69" s="126">
        <f t="shared" si="67"/>
        <v>70</v>
      </c>
      <c r="AQ69" s="270">
        <f t="shared" si="72"/>
        <v>3</v>
      </c>
      <c r="AR69" s="207">
        <f t="shared" si="72"/>
        <v>2</v>
      </c>
      <c r="AS69" s="271"/>
      <c r="AT69" s="271"/>
      <c r="AU69" s="152"/>
      <c r="AV69" s="152"/>
      <c r="AW69" s="152"/>
      <c r="AX69" s="153"/>
      <c r="AY69" s="272"/>
      <c r="AZ69" s="273"/>
      <c r="BA69" s="273"/>
      <c r="BB69" s="274"/>
      <c r="BC69" s="275"/>
      <c r="BD69" s="114"/>
      <c r="BE69" s="114"/>
    </row>
    <row r="70" spans="1:57" ht="42.75" customHeight="1">
      <c r="A70" s="89">
        <v>5</v>
      </c>
      <c r="B70" s="183" t="s">
        <v>124</v>
      </c>
      <c r="C70" s="91" t="s">
        <v>125</v>
      </c>
      <c r="D70" s="91" t="s">
        <v>126</v>
      </c>
      <c r="E70" s="117">
        <v>3</v>
      </c>
      <c r="F70" s="117">
        <v>2</v>
      </c>
      <c r="G70" s="150">
        <v>45560</v>
      </c>
      <c r="H70" s="252" t="s">
        <v>56</v>
      </c>
      <c r="I70" s="119">
        <v>111</v>
      </c>
      <c r="J70" s="119">
        <v>6</v>
      </c>
      <c r="K70" s="328" t="s">
        <v>119</v>
      </c>
      <c r="L70" s="328"/>
      <c r="M70" s="328"/>
      <c r="N70" s="95">
        <v>6</v>
      </c>
      <c r="O70" s="95">
        <v>8</v>
      </c>
      <c r="P70" s="95">
        <v>3</v>
      </c>
      <c r="Q70" s="120">
        <f t="shared" si="64"/>
        <v>23</v>
      </c>
      <c r="R70" s="117"/>
      <c r="S70" s="253">
        <v>45595</v>
      </c>
      <c r="T70" s="100" t="str">
        <f t="shared" si="68"/>
        <v xml:space="preserve"> 3-4</v>
      </c>
      <c r="U70" s="100">
        <f t="shared" si="68"/>
        <v>111</v>
      </c>
      <c r="V70" s="100">
        <f t="shared" si="68"/>
        <v>6</v>
      </c>
      <c r="W70" s="329" t="s">
        <v>116</v>
      </c>
      <c r="X70" s="329"/>
      <c r="Y70" s="329"/>
      <c r="Z70" s="122">
        <f t="shared" si="69"/>
        <v>6</v>
      </c>
      <c r="AA70" s="123">
        <v>8</v>
      </c>
      <c r="AB70" s="123">
        <v>3</v>
      </c>
      <c r="AC70" s="124">
        <f t="shared" si="65"/>
        <v>23</v>
      </c>
      <c r="AD70" s="125"/>
      <c r="AE70" s="121">
        <v>45630</v>
      </c>
      <c r="AF70" s="100" t="str">
        <f t="shared" si="70"/>
        <v xml:space="preserve"> 3-4</v>
      </c>
      <c r="AG70" s="100">
        <f t="shared" si="70"/>
        <v>111</v>
      </c>
      <c r="AH70" s="100">
        <f t="shared" si="70"/>
        <v>6</v>
      </c>
      <c r="AI70" s="337" t="s">
        <v>136</v>
      </c>
      <c r="AJ70" s="337"/>
      <c r="AK70" s="337"/>
      <c r="AL70" s="122">
        <f t="shared" si="71"/>
        <v>6</v>
      </c>
      <c r="AM70" s="123">
        <v>8</v>
      </c>
      <c r="AN70" s="123">
        <v>4</v>
      </c>
      <c r="AO70" s="124">
        <f t="shared" si="66"/>
        <v>24</v>
      </c>
      <c r="AP70" s="126">
        <f t="shared" si="67"/>
        <v>70</v>
      </c>
      <c r="AQ70" s="276">
        <f t="shared" si="72"/>
        <v>3</v>
      </c>
      <c r="AR70" s="277">
        <f t="shared" si="72"/>
        <v>2</v>
      </c>
      <c r="AS70" s="82">
        <v>42</v>
      </c>
      <c r="AT70" s="82">
        <v>35</v>
      </c>
      <c r="AU70" s="278" t="str">
        <f>TEXT(G75, "ДДДДДДД")</f>
        <v>27.09 Пт  13.00-14.35    (сдача нормативов) ФСК</v>
      </c>
      <c r="AV70" s="278" t="str">
        <f>TEXT(S75, "ДДДДДДД")</f>
        <v>08.11  Пт  13.00-14.35    (сдача нормативов) ФСК</v>
      </c>
      <c r="AW70" s="278" t="str">
        <f>TEXT(AE75, "ДДДДДДД")</f>
        <v>6.12 Пт  13.00-14.35    (сдача нормативов) ФСК</v>
      </c>
      <c r="AX70" s="190">
        <v>4</v>
      </c>
      <c r="AY70" s="191" t="str">
        <f t="shared" ref="AY70:AY82" si="73">IF(AX70=3, "5-6", IF(AX70=4, "7-8", "9-10"))</f>
        <v>7-8</v>
      </c>
      <c r="AZ70" s="192">
        <f>AZ68</f>
        <v>201</v>
      </c>
      <c r="BA70" s="192" t="e">
        <f>BA68</f>
        <v>#REF!</v>
      </c>
      <c r="BB70" s="279" t="e">
        <f>BB68</f>
        <v>#REF!</v>
      </c>
      <c r="BC70" s="193">
        <f t="shared" ref="BC70:BC82" si="74">$BC$13</f>
        <v>6</v>
      </c>
      <c r="BD70" s="114" t="e">
        <f>BD68</f>
        <v>#REF!</v>
      </c>
      <c r="BE70" s="114" t="e">
        <f>BE67</f>
        <v>#REF!</v>
      </c>
    </row>
    <row r="71" spans="1:57" ht="42" customHeight="1">
      <c r="A71" s="89">
        <v>6</v>
      </c>
      <c r="B71" s="183" t="s">
        <v>127</v>
      </c>
      <c r="C71" s="91" t="s">
        <v>45</v>
      </c>
      <c r="D71" s="91" t="s">
        <v>128</v>
      </c>
      <c r="E71" s="117">
        <v>3</v>
      </c>
      <c r="F71" s="117">
        <v>2</v>
      </c>
      <c r="G71" s="118">
        <v>45568</v>
      </c>
      <c r="H71" s="252" t="s">
        <v>56</v>
      </c>
      <c r="I71" s="119">
        <v>501</v>
      </c>
      <c r="J71" s="119">
        <v>6</v>
      </c>
      <c r="K71" s="328" t="s">
        <v>119</v>
      </c>
      <c r="L71" s="328"/>
      <c r="M71" s="328"/>
      <c r="N71" s="95">
        <v>6</v>
      </c>
      <c r="O71" s="95">
        <v>8</v>
      </c>
      <c r="P71" s="95">
        <v>3</v>
      </c>
      <c r="Q71" s="120">
        <f t="shared" si="64"/>
        <v>23</v>
      </c>
      <c r="R71" s="117"/>
      <c r="S71" s="121">
        <v>45596</v>
      </c>
      <c r="T71" s="100" t="str">
        <f t="shared" si="68"/>
        <v xml:space="preserve"> 3-4</v>
      </c>
      <c r="U71" s="100">
        <f t="shared" si="68"/>
        <v>501</v>
      </c>
      <c r="V71" s="100">
        <f t="shared" si="68"/>
        <v>6</v>
      </c>
      <c r="W71" s="329" t="s">
        <v>116</v>
      </c>
      <c r="X71" s="329"/>
      <c r="Y71" s="329"/>
      <c r="Z71" s="122">
        <f t="shared" si="69"/>
        <v>6</v>
      </c>
      <c r="AA71" s="123">
        <v>8</v>
      </c>
      <c r="AB71" s="123">
        <v>3</v>
      </c>
      <c r="AC71" s="124">
        <f t="shared" si="65"/>
        <v>23</v>
      </c>
      <c r="AD71" s="125"/>
      <c r="AE71" s="121">
        <v>45631</v>
      </c>
      <c r="AF71" s="100" t="str">
        <f t="shared" si="70"/>
        <v xml:space="preserve"> 3-4</v>
      </c>
      <c r="AG71" s="100">
        <f t="shared" si="70"/>
        <v>501</v>
      </c>
      <c r="AH71" s="100">
        <f t="shared" si="70"/>
        <v>6</v>
      </c>
      <c r="AI71" s="337" t="s">
        <v>136</v>
      </c>
      <c r="AJ71" s="337"/>
      <c r="AK71" s="337"/>
      <c r="AL71" s="122">
        <f t="shared" si="71"/>
        <v>6</v>
      </c>
      <c r="AM71" s="123">
        <v>8</v>
      </c>
      <c r="AN71" s="123">
        <v>4</v>
      </c>
      <c r="AO71" s="124">
        <f t="shared" si="66"/>
        <v>24</v>
      </c>
      <c r="AP71" s="126">
        <f t="shared" si="67"/>
        <v>70</v>
      </c>
      <c r="AQ71" s="109" t="e">
        <f>#REF!</f>
        <v>#REF!</v>
      </c>
      <c r="AR71" s="207" t="e">
        <f>#REF!</f>
        <v>#REF!</v>
      </c>
      <c r="AS71" s="280">
        <v>42</v>
      </c>
      <c r="AT71" s="280">
        <v>47</v>
      </c>
      <c r="AU71" s="52" t="e">
        <f>TEXT(#REF!, "ДДДДДДД")</f>
        <v>#REF!</v>
      </c>
      <c r="AV71" s="52" t="e">
        <f>TEXT(#REF!, "ДДДДДДД")</f>
        <v>#REF!</v>
      </c>
      <c r="AW71" s="52" t="e">
        <f>TEXT(#REF!, "ДДДДДДД")</f>
        <v>#REF!</v>
      </c>
      <c r="AX71" s="281">
        <v>4</v>
      </c>
      <c r="AY71" s="54" t="str">
        <f t="shared" si="73"/>
        <v>7-8</v>
      </c>
      <c r="AZ71" s="55">
        <v>16</v>
      </c>
      <c r="BA71" s="282" t="s">
        <v>137</v>
      </c>
      <c r="BB71" s="283" t="s">
        <v>138</v>
      </c>
      <c r="BC71" s="284">
        <f t="shared" si="74"/>
        <v>6</v>
      </c>
      <c r="BD71" s="285">
        <v>44</v>
      </c>
      <c r="BE71" s="285">
        <v>35</v>
      </c>
    </row>
    <row r="72" spans="1:57" ht="60" customHeight="1">
      <c r="A72" s="89">
        <v>7</v>
      </c>
      <c r="B72" s="183" t="s">
        <v>103</v>
      </c>
      <c r="C72" s="91" t="s">
        <v>74</v>
      </c>
      <c r="D72" s="91" t="s">
        <v>97</v>
      </c>
      <c r="E72" s="117">
        <v>3</v>
      </c>
      <c r="F72" s="117">
        <v>2</v>
      </c>
      <c r="G72" s="150">
        <v>45561</v>
      </c>
      <c r="H72" s="254" t="s">
        <v>72</v>
      </c>
      <c r="I72" s="94">
        <v>504</v>
      </c>
      <c r="J72" s="94">
        <v>6</v>
      </c>
      <c r="K72" s="328" t="s">
        <v>119</v>
      </c>
      <c r="L72" s="328"/>
      <c r="M72" s="328"/>
      <c r="N72" s="95">
        <v>6</v>
      </c>
      <c r="O72" s="95">
        <v>8</v>
      </c>
      <c r="P72" s="95">
        <v>3</v>
      </c>
      <c r="Q72" s="120">
        <f t="shared" si="64"/>
        <v>23</v>
      </c>
      <c r="R72" s="117"/>
      <c r="S72" s="121">
        <v>45604</v>
      </c>
      <c r="T72" s="100" t="str">
        <f t="shared" si="68"/>
        <v xml:space="preserve"> 5-6</v>
      </c>
      <c r="U72" s="100">
        <f t="shared" si="68"/>
        <v>504</v>
      </c>
      <c r="V72" s="100">
        <f t="shared" si="68"/>
        <v>6</v>
      </c>
      <c r="W72" s="329" t="s">
        <v>116</v>
      </c>
      <c r="X72" s="329"/>
      <c r="Y72" s="329"/>
      <c r="Z72" s="122">
        <f t="shared" si="69"/>
        <v>6</v>
      </c>
      <c r="AA72" s="123">
        <v>8</v>
      </c>
      <c r="AB72" s="123">
        <v>3</v>
      </c>
      <c r="AC72" s="124">
        <f t="shared" si="65"/>
        <v>23</v>
      </c>
      <c r="AD72" s="125"/>
      <c r="AE72" s="121">
        <v>45632</v>
      </c>
      <c r="AF72" s="100" t="str">
        <f t="shared" si="70"/>
        <v xml:space="preserve"> 5-6</v>
      </c>
      <c r="AG72" s="100">
        <f t="shared" si="70"/>
        <v>504</v>
      </c>
      <c r="AH72" s="100">
        <f t="shared" si="70"/>
        <v>6</v>
      </c>
      <c r="AI72" s="337" t="s">
        <v>136</v>
      </c>
      <c r="AJ72" s="337"/>
      <c r="AK72" s="337"/>
      <c r="AL72" s="122">
        <f t="shared" si="71"/>
        <v>6</v>
      </c>
      <c r="AM72" s="123">
        <v>8</v>
      </c>
      <c r="AN72" s="123">
        <v>4</v>
      </c>
      <c r="AO72" s="124">
        <f t="shared" si="66"/>
        <v>24</v>
      </c>
      <c r="AP72" s="126">
        <f t="shared" si="67"/>
        <v>70</v>
      </c>
      <c r="AQ72" s="109" t="e">
        <f>#REF!</f>
        <v>#REF!</v>
      </c>
      <c r="AR72" s="207" t="e">
        <f>#REF!</f>
        <v>#REF!</v>
      </c>
      <c r="AS72" s="82">
        <v>42</v>
      </c>
      <c r="AT72" s="82">
        <v>35</v>
      </c>
      <c r="AU72" s="83" t="e">
        <f>TEXT(#REF!, "ДДДДДДД")</f>
        <v>#REF!</v>
      </c>
      <c r="AV72" s="83" t="e">
        <f>TEXT(#REF!, "ДДДДДДД")</f>
        <v>#REF!</v>
      </c>
      <c r="AW72" s="83" t="e">
        <f>TEXT(#REF!, "ДДДДДДД")</f>
        <v>#REF!</v>
      </c>
      <c r="AX72" s="111">
        <v>4</v>
      </c>
      <c r="AY72" s="84" t="str">
        <f t="shared" si="73"/>
        <v>7-8</v>
      </c>
      <c r="AZ72" s="55">
        <v>16</v>
      </c>
      <c r="BA72" s="112" t="str">
        <f t="shared" ref="BA72:BB75" si="75">BA71</f>
        <v>107</v>
      </c>
      <c r="BB72" s="112" t="str">
        <f t="shared" si="75"/>
        <v>15,00-17,00</v>
      </c>
      <c r="BC72" s="113">
        <f t="shared" si="74"/>
        <v>6</v>
      </c>
      <c r="BD72" s="114">
        <f t="shared" ref="BD72:BE75" si="76">BD71</f>
        <v>44</v>
      </c>
      <c r="BE72" s="114">
        <f t="shared" si="76"/>
        <v>35</v>
      </c>
    </row>
    <row r="73" spans="1:57" ht="66.75" customHeight="1">
      <c r="A73" s="146">
        <v>8</v>
      </c>
      <c r="B73" s="90" t="s">
        <v>129</v>
      </c>
      <c r="C73" s="91" t="s">
        <v>74</v>
      </c>
      <c r="D73" s="181" t="s">
        <v>130</v>
      </c>
      <c r="E73" s="98">
        <v>3</v>
      </c>
      <c r="F73" s="98">
        <v>2</v>
      </c>
      <c r="G73" s="150">
        <v>45569</v>
      </c>
      <c r="H73" s="184" t="s">
        <v>47</v>
      </c>
      <c r="I73" s="119">
        <v>204</v>
      </c>
      <c r="J73" s="119">
        <v>6</v>
      </c>
      <c r="K73" s="328" t="s">
        <v>119</v>
      </c>
      <c r="L73" s="328"/>
      <c r="M73" s="328"/>
      <c r="N73" s="96">
        <v>6</v>
      </c>
      <c r="O73" s="96">
        <v>8</v>
      </c>
      <c r="P73" s="96">
        <v>3</v>
      </c>
      <c r="Q73" s="97">
        <f t="shared" si="64"/>
        <v>23</v>
      </c>
      <c r="R73" s="98"/>
      <c r="S73" s="121">
        <v>45597</v>
      </c>
      <c r="T73" s="101" t="str">
        <f t="shared" si="68"/>
        <v xml:space="preserve"> 1-2</v>
      </c>
      <c r="U73" s="101">
        <f t="shared" si="68"/>
        <v>204</v>
      </c>
      <c r="V73" s="101">
        <f t="shared" si="68"/>
        <v>6</v>
      </c>
      <c r="W73" s="329" t="s">
        <v>116</v>
      </c>
      <c r="X73" s="329"/>
      <c r="Y73" s="329"/>
      <c r="Z73" s="209">
        <f t="shared" si="69"/>
        <v>6</v>
      </c>
      <c r="AA73" s="104">
        <v>8</v>
      </c>
      <c r="AB73" s="104">
        <v>3</v>
      </c>
      <c r="AC73" s="105">
        <f t="shared" si="65"/>
        <v>23</v>
      </c>
      <c r="AD73" s="106"/>
      <c r="AE73" s="121">
        <v>45632</v>
      </c>
      <c r="AF73" s="101" t="str">
        <f t="shared" si="70"/>
        <v xml:space="preserve"> 1-2</v>
      </c>
      <c r="AG73" s="101">
        <f t="shared" si="70"/>
        <v>204</v>
      </c>
      <c r="AH73" s="101">
        <f t="shared" si="70"/>
        <v>6</v>
      </c>
      <c r="AI73" s="337" t="s">
        <v>136</v>
      </c>
      <c r="AJ73" s="337"/>
      <c r="AK73" s="337"/>
      <c r="AL73" s="209">
        <f t="shared" si="71"/>
        <v>6</v>
      </c>
      <c r="AM73" s="104">
        <v>8</v>
      </c>
      <c r="AN73" s="104">
        <v>4</v>
      </c>
      <c r="AO73" s="105">
        <f t="shared" si="66"/>
        <v>24</v>
      </c>
      <c r="AP73" s="126">
        <f t="shared" si="67"/>
        <v>70</v>
      </c>
      <c r="AQ73" s="109" t="e">
        <f>#REF!</f>
        <v>#REF!</v>
      </c>
      <c r="AR73" s="207" t="e">
        <f>#REF!</f>
        <v>#REF!</v>
      </c>
      <c r="AS73" s="82">
        <v>42</v>
      </c>
      <c r="AT73" s="82">
        <v>35</v>
      </c>
      <c r="AU73" s="83" t="e">
        <f>TEXT(#REF!, "ДДДДДДД")</f>
        <v>#REF!</v>
      </c>
      <c r="AV73" s="83" t="e">
        <f>TEXT(#REF!, "ДДДДДДД")</f>
        <v>#REF!</v>
      </c>
      <c r="AW73" s="83" t="e">
        <f>TEXT(#REF!, "ДДДДДДД")</f>
        <v>#REF!</v>
      </c>
      <c r="AX73" s="111">
        <v>4</v>
      </c>
      <c r="AY73" s="84" t="str">
        <f t="shared" si="73"/>
        <v>7-8</v>
      </c>
      <c r="AZ73" s="55">
        <v>16</v>
      </c>
      <c r="BA73" s="112" t="str">
        <f t="shared" si="75"/>
        <v>107</v>
      </c>
      <c r="BB73" s="112" t="str">
        <f t="shared" si="75"/>
        <v>15,00-17,00</v>
      </c>
      <c r="BC73" s="113">
        <f t="shared" si="74"/>
        <v>6</v>
      </c>
      <c r="BD73" s="114">
        <f t="shared" si="76"/>
        <v>44</v>
      </c>
      <c r="BE73" s="114">
        <f t="shared" si="76"/>
        <v>35</v>
      </c>
    </row>
    <row r="74" spans="1:57" ht="42.75" customHeight="1">
      <c r="A74" s="89">
        <v>9</v>
      </c>
      <c r="B74" s="115" t="s">
        <v>115</v>
      </c>
      <c r="C74" s="91" t="s">
        <v>59</v>
      </c>
      <c r="D74" s="91" t="s">
        <v>131</v>
      </c>
      <c r="E74" s="117">
        <v>3</v>
      </c>
      <c r="F74" s="117">
        <v>2</v>
      </c>
      <c r="G74" s="150">
        <v>45572</v>
      </c>
      <c r="H74" s="184" t="s">
        <v>47</v>
      </c>
      <c r="I74" s="119">
        <v>504</v>
      </c>
      <c r="J74" s="119">
        <v>6</v>
      </c>
      <c r="K74" s="328" t="s">
        <v>119</v>
      </c>
      <c r="L74" s="328"/>
      <c r="M74" s="328"/>
      <c r="N74" s="95">
        <v>6</v>
      </c>
      <c r="O74" s="95">
        <v>8</v>
      </c>
      <c r="P74" s="95">
        <v>3</v>
      </c>
      <c r="Q74" s="120">
        <v>23</v>
      </c>
      <c r="R74" s="117"/>
      <c r="S74" s="121">
        <v>45607</v>
      </c>
      <c r="T74" s="256" t="s">
        <v>72</v>
      </c>
      <c r="U74" s="100">
        <v>504</v>
      </c>
      <c r="V74" s="100">
        <v>6</v>
      </c>
      <c r="W74" s="329" t="s">
        <v>116</v>
      </c>
      <c r="X74" s="329"/>
      <c r="Y74" s="329"/>
      <c r="Z74" s="122">
        <v>6</v>
      </c>
      <c r="AA74" s="123">
        <v>8</v>
      </c>
      <c r="AB74" s="123">
        <v>3</v>
      </c>
      <c r="AC74" s="124">
        <v>23</v>
      </c>
      <c r="AD74" s="125"/>
      <c r="AE74" s="121">
        <v>45635</v>
      </c>
      <c r="AF74" s="256" t="s">
        <v>72</v>
      </c>
      <c r="AG74" s="100">
        <v>504</v>
      </c>
      <c r="AH74" s="100">
        <v>6</v>
      </c>
      <c r="AI74" s="337" t="s">
        <v>136</v>
      </c>
      <c r="AJ74" s="337"/>
      <c r="AK74" s="337"/>
      <c r="AL74" s="122">
        <v>6</v>
      </c>
      <c r="AM74" s="123">
        <v>8</v>
      </c>
      <c r="AN74" s="123">
        <v>4</v>
      </c>
      <c r="AO74" s="124">
        <v>24</v>
      </c>
      <c r="AP74" s="108">
        <v>70</v>
      </c>
      <c r="AQ74" s="109">
        <f>E76</f>
        <v>4</v>
      </c>
      <c r="AR74" s="207">
        <f>F76</f>
        <v>1</v>
      </c>
      <c r="AS74" s="82">
        <v>42</v>
      </c>
      <c r="AT74" s="82">
        <v>35</v>
      </c>
      <c r="AU74" s="83" t="str">
        <f>TEXT(G76, "ДДДДДДД")</f>
        <v>понедельник</v>
      </c>
      <c r="AV74" s="83" t="str">
        <f>TEXT(S76, "ДДДДДДД")</f>
        <v>понедельник</v>
      </c>
      <c r="AW74" s="83" t="str">
        <f>TEXT(AE76, "ДДДДДДД")</f>
        <v>понедельник</v>
      </c>
      <c r="AX74" s="111">
        <v>4</v>
      </c>
      <c r="AY74" s="84" t="str">
        <f t="shared" si="73"/>
        <v>7-8</v>
      </c>
      <c r="AZ74" s="55">
        <v>16</v>
      </c>
      <c r="BA74" s="112" t="str">
        <f t="shared" si="75"/>
        <v>107</v>
      </c>
      <c r="BB74" s="112" t="str">
        <f t="shared" si="75"/>
        <v>15,00-17,00</v>
      </c>
      <c r="BC74" s="113">
        <f t="shared" si="74"/>
        <v>6</v>
      </c>
      <c r="BD74" s="114">
        <f t="shared" si="76"/>
        <v>44</v>
      </c>
      <c r="BE74" s="114">
        <f t="shared" si="76"/>
        <v>35</v>
      </c>
    </row>
    <row r="75" spans="1:57" ht="172.5" customHeight="1">
      <c r="A75" s="257">
        <v>10</v>
      </c>
      <c r="B75" s="258" t="s">
        <v>78</v>
      </c>
      <c r="C75" s="231" t="s">
        <v>79</v>
      </c>
      <c r="D75" s="259" t="s">
        <v>132</v>
      </c>
      <c r="E75" s="260">
        <v>3</v>
      </c>
      <c r="F75" s="260">
        <v>2</v>
      </c>
      <c r="G75" s="334" t="s">
        <v>133</v>
      </c>
      <c r="H75" s="334"/>
      <c r="I75" s="334"/>
      <c r="J75" s="334"/>
      <c r="K75" s="334"/>
      <c r="L75" s="334"/>
      <c r="M75" s="334"/>
      <c r="N75" s="334"/>
      <c r="O75" s="261">
        <v>20</v>
      </c>
      <c r="P75" s="261">
        <v>3</v>
      </c>
      <c r="Q75" s="262">
        <f>SUM(N75:P75)+J75</f>
        <v>23</v>
      </c>
      <c r="R75" s="263"/>
      <c r="S75" s="335" t="s">
        <v>134</v>
      </c>
      <c r="T75" s="335"/>
      <c r="U75" s="335"/>
      <c r="V75" s="335"/>
      <c r="W75" s="335"/>
      <c r="X75" s="335"/>
      <c r="Y75" s="335"/>
      <c r="Z75" s="335"/>
      <c r="AA75" s="264">
        <v>20</v>
      </c>
      <c r="AB75" s="264">
        <v>3</v>
      </c>
      <c r="AC75" s="265">
        <f>SUM(Z75:AB75)+V75</f>
        <v>23</v>
      </c>
      <c r="AD75" s="266"/>
      <c r="AE75" s="336" t="s">
        <v>135</v>
      </c>
      <c r="AF75" s="336"/>
      <c r="AG75" s="336"/>
      <c r="AH75" s="336"/>
      <c r="AI75" s="336"/>
      <c r="AJ75" s="336"/>
      <c r="AK75" s="336"/>
      <c r="AL75" s="336"/>
      <c r="AM75" s="267">
        <v>20</v>
      </c>
      <c r="AN75" s="267">
        <v>4</v>
      </c>
      <c r="AO75" s="268">
        <f>SUM(AL75:AN75)+AH75</f>
        <v>24</v>
      </c>
      <c r="AP75" s="269">
        <f>AO75+AC75+Q75</f>
        <v>70</v>
      </c>
      <c r="AQ75" s="109">
        <f>E77</f>
        <v>4</v>
      </c>
      <c r="AR75" s="286">
        <f>F77</f>
        <v>1</v>
      </c>
      <c r="AS75" s="287">
        <v>42</v>
      </c>
      <c r="AT75" s="287">
        <v>35</v>
      </c>
      <c r="AU75" s="83" t="str">
        <f>TEXT(G77, "ДДДДДДД")</f>
        <v>среда</v>
      </c>
      <c r="AV75" s="83" t="str">
        <f>TEXT(S77, "ДДДДДДД")</f>
        <v>среда</v>
      </c>
      <c r="AW75" s="83" t="str">
        <f>TEXT(AE77, "ДДДДДДД")</f>
        <v>среда</v>
      </c>
      <c r="AX75" s="111">
        <v>4</v>
      </c>
      <c r="AY75" s="84" t="str">
        <f t="shared" si="73"/>
        <v>7-8</v>
      </c>
      <c r="AZ75" s="55">
        <v>16</v>
      </c>
      <c r="BA75" s="112" t="str">
        <f t="shared" si="75"/>
        <v>107</v>
      </c>
      <c r="BB75" s="112" t="str">
        <f t="shared" si="75"/>
        <v>15,00-17,00</v>
      </c>
      <c r="BC75" s="113">
        <f t="shared" si="74"/>
        <v>6</v>
      </c>
      <c r="BD75" s="114">
        <f t="shared" si="76"/>
        <v>44</v>
      </c>
      <c r="BE75" s="114">
        <f t="shared" si="76"/>
        <v>35</v>
      </c>
    </row>
    <row r="76" spans="1:57" ht="68.25" customHeight="1">
      <c r="A76" s="288">
        <v>1</v>
      </c>
      <c r="B76" s="289" t="s">
        <v>139</v>
      </c>
      <c r="C76" s="33" t="s">
        <v>140</v>
      </c>
      <c r="D76" s="227" t="s">
        <v>141</v>
      </c>
      <c r="E76" s="179">
        <v>4</v>
      </c>
      <c r="F76" s="179">
        <v>1</v>
      </c>
      <c r="G76" s="39">
        <v>45579</v>
      </c>
      <c r="H76" s="232" t="s">
        <v>72</v>
      </c>
      <c r="I76" s="69">
        <v>501</v>
      </c>
      <c r="J76" s="69">
        <v>6</v>
      </c>
      <c r="K76" s="328" t="s">
        <v>49</v>
      </c>
      <c r="L76" s="328"/>
      <c r="M76" s="328"/>
      <c r="N76" s="70">
        <v>6</v>
      </c>
      <c r="O76" s="70">
        <v>8</v>
      </c>
      <c r="P76" s="70">
        <v>3</v>
      </c>
      <c r="Q76" s="71">
        <f>SUM(N76:P76)+J76</f>
        <v>23</v>
      </c>
      <c r="R76" s="50"/>
      <c r="S76" s="72">
        <v>45607</v>
      </c>
      <c r="T76" s="73" t="str">
        <f t="shared" ref="T76:V79" si="77">H76</f>
        <v xml:space="preserve"> 5-6</v>
      </c>
      <c r="U76" s="73">
        <f t="shared" si="77"/>
        <v>501</v>
      </c>
      <c r="V76" s="73">
        <f t="shared" si="77"/>
        <v>6</v>
      </c>
      <c r="W76" s="329" t="s">
        <v>50</v>
      </c>
      <c r="X76" s="329"/>
      <c r="Y76" s="329"/>
      <c r="Z76" s="74">
        <f>N76</f>
        <v>6</v>
      </c>
      <c r="AA76" s="75">
        <v>8</v>
      </c>
      <c r="AB76" s="75">
        <v>3</v>
      </c>
      <c r="AC76" s="76">
        <f>SUM(Z76:AB76)+V76</f>
        <v>23</v>
      </c>
      <c r="AD76" s="77"/>
      <c r="AE76" s="72">
        <v>45649</v>
      </c>
      <c r="AF76" s="73" t="str">
        <f t="shared" ref="AF76:AH79" si="78">H76</f>
        <v xml:space="preserve"> 5-6</v>
      </c>
      <c r="AG76" s="73">
        <f t="shared" si="78"/>
        <v>501</v>
      </c>
      <c r="AH76" s="73">
        <f t="shared" si="78"/>
        <v>6</v>
      </c>
      <c r="AI76" s="330" t="s">
        <v>51</v>
      </c>
      <c r="AJ76" s="330"/>
      <c r="AK76" s="330"/>
      <c r="AL76" s="74">
        <f>Z76</f>
        <v>6</v>
      </c>
      <c r="AM76" s="75">
        <v>8</v>
      </c>
      <c r="AN76" s="75">
        <v>4</v>
      </c>
      <c r="AO76" s="76">
        <f>SUM(AL76:AN76)+AH76</f>
        <v>24</v>
      </c>
      <c r="AP76" s="78">
        <f>AO76+AC76+Q76</f>
        <v>70</v>
      </c>
      <c r="AQ76" s="276">
        <f>E81</f>
        <v>4</v>
      </c>
      <c r="AR76" s="277">
        <f>F81</f>
        <v>1</v>
      </c>
      <c r="AS76" s="82">
        <v>42</v>
      </c>
      <c r="AT76" s="82">
        <v>35</v>
      </c>
      <c r="AU76" s="278" t="str">
        <f>TEXT(G81, "ДДДДДДД")</f>
        <v>четверг</v>
      </c>
      <c r="AV76" s="278" t="str">
        <f>TEXT(S81, "ДДДДДДД")</f>
        <v>четверг</v>
      </c>
      <c r="AW76" s="278" t="str">
        <f>TEXT(AE81, "ДДДДДДД")</f>
        <v>четверг</v>
      </c>
      <c r="AX76" s="190">
        <v>4</v>
      </c>
      <c r="AY76" s="191" t="str">
        <f t="shared" si="73"/>
        <v>7-8</v>
      </c>
      <c r="AZ76" s="192" t="e">
        <f>#REF!</f>
        <v>#REF!</v>
      </c>
      <c r="BA76" s="192" t="e">
        <f>#REF!</f>
        <v>#REF!</v>
      </c>
      <c r="BB76" s="279" t="e">
        <f>#REF!</f>
        <v>#REF!</v>
      </c>
      <c r="BC76" s="193">
        <f t="shared" si="74"/>
        <v>6</v>
      </c>
      <c r="BD76" s="114" t="e">
        <f>#REF!</f>
        <v>#REF!</v>
      </c>
      <c r="BE76" s="114" t="e">
        <f>#REF!</f>
        <v>#REF!</v>
      </c>
    </row>
    <row r="77" spans="1:57" ht="68.25" customHeight="1">
      <c r="A77" s="290">
        <v>2</v>
      </c>
      <c r="B77" s="115" t="s">
        <v>142</v>
      </c>
      <c r="C77" s="291" t="s">
        <v>45</v>
      </c>
      <c r="D77" s="181" t="s">
        <v>130</v>
      </c>
      <c r="E77" s="182">
        <v>4</v>
      </c>
      <c r="F77" s="182">
        <v>1</v>
      </c>
      <c r="G77" s="118">
        <v>45574</v>
      </c>
      <c r="H77" s="232" t="s">
        <v>72</v>
      </c>
      <c r="I77" s="119">
        <v>305</v>
      </c>
      <c r="J77" s="119">
        <v>6</v>
      </c>
      <c r="K77" s="328" t="s">
        <v>49</v>
      </c>
      <c r="L77" s="328"/>
      <c r="M77" s="328"/>
      <c r="N77" s="95">
        <v>6</v>
      </c>
      <c r="O77" s="95">
        <v>8</v>
      </c>
      <c r="P77" s="95">
        <v>3</v>
      </c>
      <c r="Q77" s="120">
        <f>SUM(N77:P77)+J77</f>
        <v>23</v>
      </c>
      <c r="R77" s="117"/>
      <c r="S77" s="121">
        <v>45616</v>
      </c>
      <c r="T77" s="100" t="str">
        <f t="shared" si="77"/>
        <v xml:space="preserve"> 5-6</v>
      </c>
      <c r="U77" s="100">
        <f t="shared" si="77"/>
        <v>305</v>
      </c>
      <c r="V77" s="100">
        <f t="shared" si="77"/>
        <v>6</v>
      </c>
      <c r="W77" s="329" t="s">
        <v>50</v>
      </c>
      <c r="X77" s="329"/>
      <c r="Y77" s="329"/>
      <c r="Z77" s="122">
        <f>N77</f>
        <v>6</v>
      </c>
      <c r="AA77" s="123">
        <v>8</v>
      </c>
      <c r="AB77" s="123">
        <v>3</v>
      </c>
      <c r="AC77" s="124">
        <f>SUM(Z77:AB77)+V77</f>
        <v>23</v>
      </c>
      <c r="AD77" s="125"/>
      <c r="AE77" s="121">
        <v>45644</v>
      </c>
      <c r="AF77" s="100" t="str">
        <f t="shared" si="78"/>
        <v xml:space="preserve"> 5-6</v>
      </c>
      <c r="AG77" s="100">
        <f t="shared" si="78"/>
        <v>305</v>
      </c>
      <c r="AH77" s="100">
        <f t="shared" si="78"/>
        <v>6</v>
      </c>
      <c r="AI77" s="330" t="s">
        <v>51</v>
      </c>
      <c r="AJ77" s="330"/>
      <c r="AK77" s="330"/>
      <c r="AL77" s="122">
        <f>Z77</f>
        <v>6</v>
      </c>
      <c r="AM77" s="123">
        <v>8</v>
      </c>
      <c r="AN77" s="123">
        <v>4</v>
      </c>
      <c r="AO77" s="124">
        <f>SUM(AL77:AN77)+AH77</f>
        <v>24</v>
      </c>
      <c r="AP77" s="126">
        <f>AO77+AC77+Q77</f>
        <v>70</v>
      </c>
      <c r="AQ77" s="109">
        <f>E82</f>
        <v>4</v>
      </c>
      <c r="AR77" s="207">
        <f>F82</f>
        <v>1</v>
      </c>
      <c r="AS77" s="280">
        <v>42</v>
      </c>
      <c r="AT77" s="280">
        <v>47</v>
      </c>
      <c r="AU77" s="52" t="str">
        <f>TEXT(G82, "ДДДДДДД")</f>
        <v>вторник</v>
      </c>
      <c r="AV77" s="52" t="str">
        <f>TEXT(S82, "ДДДДДДД")</f>
        <v>вторник</v>
      </c>
      <c r="AW77" s="52" t="str">
        <f>TEXT(AE82, "ДДДДДДД")</f>
        <v>вторник</v>
      </c>
      <c r="AX77" s="281">
        <v>4</v>
      </c>
      <c r="AY77" s="54" t="str">
        <f t="shared" si="73"/>
        <v>7-8</v>
      </c>
      <c r="AZ77" s="55">
        <v>16</v>
      </c>
      <c r="BA77" s="282" t="s">
        <v>137</v>
      </c>
      <c r="BB77" s="283" t="s">
        <v>138</v>
      </c>
      <c r="BC77" s="284">
        <f t="shared" si="74"/>
        <v>6</v>
      </c>
      <c r="BD77" s="285">
        <v>44</v>
      </c>
      <c r="BE77" s="285">
        <v>35</v>
      </c>
    </row>
    <row r="78" spans="1:57" ht="68.25" customHeight="1">
      <c r="A78" s="290">
        <v>3</v>
      </c>
      <c r="B78" s="115" t="s">
        <v>143</v>
      </c>
      <c r="C78" s="91" t="s">
        <v>144</v>
      </c>
      <c r="D78" s="208" t="s">
        <v>145</v>
      </c>
      <c r="E78" s="182">
        <v>4</v>
      </c>
      <c r="F78" s="182">
        <v>1</v>
      </c>
      <c r="G78" s="118">
        <v>45576</v>
      </c>
      <c r="H78" s="184" t="s">
        <v>47</v>
      </c>
      <c r="I78" s="119">
        <v>102</v>
      </c>
      <c r="J78" s="119">
        <v>6</v>
      </c>
      <c r="K78" s="328" t="s">
        <v>49</v>
      </c>
      <c r="L78" s="328"/>
      <c r="M78" s="328"/>
      <c r="N78" s="95">
        <v>6</v>
      </c>
      <c r="O78" s="95">
        <v>8</v>
      </c>
      <c r="P78" s="95">
        <v>3</v>
      </c>
      <c r="Q78" s="120">
        <f>SUM(N78:P78)+J78</f>
        <v>23</v>
      </c>
      <c r="R78" s="117"/>
      <c r="S78" s="121">
        <v>45611</v>
      </c>
      <c r="T78" s="100" t="str">
        <f t="shared" si="77"/>
        <v xml:space="preserve"> 1-2</v>
      </c>
      <c r="U78" s="100">
        <f t="shared" si="77"/>
        <v>102</v>
      </c>
      <c r="V78" s="100">
        <f t="shared" si="77"/>
        <v>6</v>
      </c>
      <c r="W78" s="329" t="s">
        <v>50</v>
      </c>
      <c r="X78" s="329"/>
      <c r="Y78" s="329"/>
      <c r="Z78" s="122">
        <f>N78</f>
        <v>6</v>
      </c>
      <c r="AA78" s="123">
        <v>8</v>
      </c>
      <c r="AB78" s="123">
        <v>3</v>
      </c>
      <c r="AC78" s="124">
        <f>SUM(Z78:AB78)+V78</f>
        <v>23</v>
      </c>
      <c r="AD78" s="125"/>
      <c r="AE78" s="121">
        <v>45646</v>
      </c>
      <c r="AF78" s="100" t="str">
        <f t="shared" si="78"/>
        <v xml:space="preserve"> 1-2</v>
      </c>
      <c r="AG78" s="100">
        <f t="shared" si="78"/>
        <v>102</v>
      </c>
      <c r="AH78" s="100">
        <f t="shared" si="78"/>
        <v>6</v>
      </c>
      <c r="AI78" s="330" t="s">
        <v>51</v>
      </c>
      <c r="AJ78" s="330"/>
      <c r="AK78" s="330"/>
      <c r="AL78" s="122">
        <f>Z78</f>
        <v>6</v>
      </c>
      <c r="AM78" s="123">
        <v>8</v>
      </c>
      <c r="AN78" s="123">
        <v>4</v>
      </c>
      <c r="AO78" s="124">
        <f>SUM(AL78:AN78)+AH78</f>
        <v>24</v>
      </c>
      <c r="AP78" s="126">
        <f>AO78+AC78+Q78</f>
        <v>70</v>
      </c>
      <c r="AQ78" s="109">
        <f t="shared" ref="AQ78:AR82" si="79">E90</f>
        <v>5</v>
      </c>
      <c r="AR78" s="207">
        <f t="shared" si="79"/>
        <v>1</v>
      </c>
      <c r="AS78" s="82">
        <v>42</v>
      </c>
      <c r="AT78" s="82">
        <v>35</v>
      </c>
      <c r="AU78" s="83" t="str">
        <f>TEXT(G90, "ДДДДДДД")</f>
        <v>пятница</v>
      </c>
      <c r="AV78" s="83" t="str">
        <f>TEXT(S90, "ДДДДДДД")</f>
        <v>четверг</v>
      </c>
      <c r="AW78" s="83" t="str">
        <f>TEXT(AE90, "ДДДДДДД")</f>
        <v>пятница</v>
      </c>
      <c r="AX78" s="111">
        <v>4</v>
      </c>
      <c r="AY78" s="84" t="str">
        <f t="shared" si="73"/>
        <v>7-8</v>
      </c>
      <c r="AZ78" s="55">
        <v>16</v>
      </c>
      <c r="BA78" s="112" t="str">
        <f t="shared" ref="BA78:BB82" si="80">BA77</f>
        <v>107</v>
      </c>
      <c r="BB78" s="112" t="str">
        <f t="shared" si="80"/>
        <v>15,00-17,00</v>
      </c>
      <c r="BC78" s="113">
        <f t="shared" si="74"/>
        <v>6</v>
      </c>
      <c r="BD78" s="114">
        <f t="shared" ref="BD78:BE81" si="81">BD77</f>
        <v>44</v>
      </c>
      <c r="BE78" s="114">
        <f t="shared" si="81"/>
        <v>35</v>
      </c>
    </row>
    <row r="79" spans="1:57" ht="68.25" customHeight="1">
      <c r="A79" s="290">
        <v>4</v>
      </c>
      <c r="B79" s="115" t="s">
        <v>146</v>
      </c>
      <c r="C79" s="91" t="s">
        <v>45</v>
      </c>
      <c r="D79" s="181" t="s">
        <v>130</v>
      </c>
      <c r="E79" s="182">
        <v>4</v>
      </c>
      <c r="F79" s="182">
        <v>1</v>
      </c>
      <c r="G79" s="292">
        <v>45576</v>
      </c>
      <c r="H79" s="254" t="s">
        <v>56</v>
      </c>
      <c r="I79" s="119" t="s">
        <v>77</v>
      </c>
      <c r="J79" s="119">
        <v>6</v>
      </c>
      <c r="K79" s="328" t="s">
        <v>49</v>
      </c>
      <c r="L79" s="328"/>
      <c r="M79" s="328"/>
      <c r="N79" s="95">
        <v>6</v>
      </c>
      <c r="O79" s="95">
        <v>8</v>
      </c>
      <c r="P79" s="95">
        <v>3</v>
      </c>
      <c r="Q79" s="120">
        <f>SUM(N79:P79)+J79</f>
        <v>23</v>
      </c>
      <c r="R79" s="117"/>
      <c r="S79" s="253">
        <v>45247</v>
      </c>
      <c r="T79" s="100" t="str">
        <f t="shared" si="77"/>
        <v xml:space="preserve"> 3-4</v>
      </c>
      <c r="U79" s="100" t="str">
        <f t="shared" si="77"/>
        <v>506а</v>
      </c>
      <c r="V79" s="100">
        <f t="shared" si="77"/>
        <v>6</v>
      </c>
      <c r="W79" s="329" t="s">
        <v>50</v>
      </c>
      <c r="X79" s="329"/>
      <c r="Y79" s="329"/>
      <c r="Z79" s="122">
        <f>N79</f>
        <v>6</v>
      </c>
      <c r="AA79" s="123">
        <v>8</v>
      </c>
      <c r="AB79" s="123">
        <v>3</v>
      </c>
      <c r="AC79" s="124">
        <f>SUM(Z79:AB79)+V79</f>
        <v>23</v>
      </c>
      <c r="AD79" s="125"/>
      <c r="AE79" s="121">
        <v>45289</v>
      </c>
      <c r="AF79" s="100" t="str">
        <f t="shared" si="78"/>
        <v xml:space="preserve"> 3-4</v>
      </c>
      <c r="AG79" s="100" t="str">
        <f t="shared" si="78"/>
        <v>506а</v>
      </c>
      <c r="AH79" s="100">
        <f t="shared" si="78"/>
        <v>6</v>
      </c>
      <c r="AI79" s="330" t="s">
        <v>51</v>
      </c>
      <c r="AJ79" s="330"/>
      <c r="AK79" s="330"/>
      <c r="AL79" s="122">
        <f>Z79</f>
        <v>6</v>
      </c>
      <c r="AM79" s="123">
        <v>8</v>
      </c>
      <c r="AN79" s="123">
        <v>4</v>
      </c>
      <c r="AO79" s="124">
        <f>SUM(AL79:AN79)+AH79</f>
        <v>24</v>
      </c>
      <c r="AP79" s="126">
        <f>AO79+AC79+Q79</f>
        <v>70</v>
      </c>
      <c r="AQ79" s="109">
        <f t="shared" si="79"/>
        <v>0</v>
      </c>
      <c r="AR79" s="207">
        <f t="shared" si="79"/>
        <v>0</v>
      </c>
      <c r="AS79" s="82">
        <v>42</v>
      </c>
      <c r="AT79" s="82">
        <v>35</v>
      </c>
      <c r="AU79" s="83" t="str">
        <f>TEXT(G91, "ДДДДДДД")</f>
        <v>суббота</v>
      </c>
      <c r="AV79" s="83" t="str">
        <f>TEXT(S91, "ДДДДДДД")</f>
        <v>суббота</v>
      </c>
      <c r="AW79" s="83" t="str">
        <f>TEXT(AE91, "ДДДДДДД")</f>
        <v>суббота</v>
      </c>
      <c r="AX79" s="111">
        <v>4</v>
      </c>
      <c r="AY79" s="84" t="str">
        <f t="shared" si="73"/>
        <v>7-8</v>
      </c>
      <c r="AZ79" s="55">
        <v>16</v>
      </c>
      <c r="BA79" s="112" t="str">
        <f t="shared" si="80"/>
        <v>107</v>
      </c>
      <c r="BB79" s="112" t="str">
        <f t="shared" si="80"/>
        <v>15,00-17,00</v>
      </c>
      <c r="BC79" s="113">
        <f t="shared" si="74"/>
        <v>6</v>
      </c>
      <c r="BD79" s="114">
        <f t="shared" si="81"/>
        <v>44</v>
      </c>
      <c r="BE79" s="114">
        <f t="shared" si="81"/>
        <v>35</v>
      </c>
    </row>
    <row r="80" spans="1:57" ht="68.25" customHeight="1">
      <c r="A80" s="290">
        <v>5</v>
      </c>
      <c r="B80" s="115" t="s">
        <v>147</v>
      </c>
      <c r="C80" s="91" t="s">
        <v>74</v>
      </c>
      <c r="D80" s="181" t="s">
        <v>89</v>
      </c>
      <c r="E80" s="182">
        <v>4</v>
      </c>
      <c r="F80" s="182">
        <v>1</v>
      </c>
      <c r="G80" s="118">
        <v>45574</v>
      </c>
      <c r="H80" s="184" t="s">
        <v>47</v>
      </c>
      <c r="I80" s="119">
        <v>202</v>
      </c>
      <c r="J80" s="119">
        <v>6</v>
      </c>
      <c r="K80" s="328" t="s">
        <v>49</v>
      </c>
      <c r="L80" s="328"/>
      <c r="M80" s="328"/>
      <c r="N80" s="95">
        <v>6</v>
      </c>
      <c r="O80" s="95">
        <v>8</v>
      </c>
      <c r="P80" s="95">
        <v>3</v>
      </c>
      <c r="Q80" s="120">
        <v>23</v>
      </c>
      <c r="R80" s="117"/>
      <c r="S80" s="72">
        <v>45609</v>
      </c>
      <c r="T80" s="100" t="str">
        <f t="shared" ref="T80:T90" si="82">H80</f>
        <v xml:space="preserve"> 1-2</v>
      </c>
      <c r="U80" s="100">
        <v>202</v>
      </c>
      <c r="V80" s="100">
        <v>6</v>
      </c>
      <c r="W80" s="329" t="s">
        <v>50</v>
      </c>
      <c r="X80" s="329"/>
      <c r="Y80" s="329"/>
      <c r="Z80" s="122">
        <v>6</v>
      </c>
      <c r="AA80" s="123">
        <v>8</v>
      </c>
      <c r="AB80" s="123">
        <v>3</v>
      </c>
      <c r="AC80" s="124">
        <v>23</v>
      </c>
      <c r="AD80" s="125"/>
      <c r="AE80" s="72">
        <v>45651</v>
      </c>
      <c r="AF80" s="100" t="str">
        <f>T80</f>
        <v xml:space="preserve"> 1-2</v>
      </c>
      <c r="AG80" s="100">
        <v>202</v>
      </c>
      <c r="AH80" s="100">
        <v>6</v>
      </c>
      <c r="AI80" s="330" t="s">
        <v>51</v>
      </c>
      <c r="AJ80" s="330"/>
      <c r="AK80" s="330"/>
      <c r="AL80" s="122">
        <v>6</v>
      </c>
      <c r="AM80" s="123">
        <v>8</v>
      </c>
      <c r="AN80" s="123">
        <v>4</v>
      </c>
      <c r="AO80" s="124">
        <v>24</v>
      </c>
      <c r="AP80" s="126">
        <v>70</v>
      </c>
      <c r="AQ80" s="109">
        <f t="shared" si="79"/>
        <v>0</v>
      </c>
      <c r="AR80" s="207">
        <f t="shared" si="79"/>
        <v>0</v>
      </c>
      <c r="AS80" s="82">
        <v>42</v>
      </c>
      <c r="AT80" s="82">
        <v>35</v>
      </c>
      <c r="AU80" s="83" t="str">
        <f>TEXT(G92, "ДДДДДДД")</f>
        <v>суббота</v>
      </c>
      <c r="AV80" s="83" t="str">
        <f>TEXT(S92, "ДДДДДДД")</f>
        <v>суббота</v>
      </c>
      <c r="AW80" s="83" t="str">
        <f>TEXT(AE92, "ДДДДДДД")</f>
        <v>суббота</v>
      </c>
      <c r="AX80" s="111">
        <v>4</v>
      </c>
      <c r="AY80" s="84" t="str">
        <f t="shared" si="73"/>
        <v>7-8</v>
      </c>
      <c r="AZ80" s="55">
        <v>16</v>
      </c>
      <c r="BA80" s="112" t="str">
        <f t="shared" si="80"/>
        <v>107</v>
      </c>
      <c r="BB80" s="112" t="str">
        <f t="shared" si="80"/>
        <v>15,00-17,00</v>
      </c>
      <c r="BC80" s="113">
        <f t="shared" si="74"/>
        <v>6</v>
      </c>
      <c r="BD80" s="114">
        <f t="shared" si="81"/>
        <v>44</v>
      </c>
      <c r="BE80" s="114">
        <f t="shared" si="81"/>
        <v>35</v>
      </c>
    </row>
    <row r="81" spans="1:57" ht="68.25" customHeight="1">
      <c r="A81" s="290">
        <v>6</v>
      </c>
      <c r="B81" s="115" t="s">
        <v>148</v>
      </c>
      <c r="C81" s="91" t="s">
        <v>45</v>
      </c>
      <c r="D81" s="181" t="s">
        <v>149</v>
      </c>
      <c r="E81" s="182">
        <v>4</v>
      </c>
      <c r="F81" s="182">
        <v>1</v>
      </c>
      <c r="G81" s="118">
        <v>45575</v>
      </c>
      <c r="H81" s="68" t="s">
        <v>56</v>
      </c>
      <c r="I81" s="94">
        <v>501</v>
      </c>
      <c r="J81" s="94">
        <v>6</v>
      </c>
      <c r="K81" s="328" t="s">
        <v>49</v>
      </c>
      <c r="L81" s="328"/>
      <c r="M81" s="328"/>
      <c r="N81" s="96">
        <v>6</v>
      </c>
      <c r="O81" s="96">
        <v>8</v>
      </c>
      <c r="P81" s="96">
        <v>3</v>
      </c>
      <c r="Q81" s="97">
        <f>SUM(N81:P81)+J81</f>
        <v>23</v>
      </c>
      <c r="R81" s="98"/>
      <c r="S81" s="121">
        <v>45610</v>
      </c>
      <c r="T81" s="101" t="str">
        <f t="shared" si="82"/>
        <v xml:space="preserve"> 3-4</v>
      </c>
      <c r="U81" s="101">
        <f>I81</f>
        <v>501</v>
      </c>
      <c r="V81" s="101">
        <f>J81</f>
        <v>6</v>
      </c>
      <c r="W81" s="329" t="s">
        <v>50</v>
      </c>
      <c r="X81" s="329"/>
      <c r="Y81" s="329"/>
      <c r="Z81" s="209">
        <f>N81</f>
        <v>6</v>
      </c>
      <c r="AA81" s="104">
        <v>8</v>
      </c>
      <c r="AB81" s="104">
        <v>3</v>
      </c>
      <c r="AC81" s="105">
        <f>SUM(Z81:AB81)+V81</f>
        <v>23</v>
      </c>
      <c r="AD81" s="106"/>
      <c r="AE81" s="121">
        <v>45652</v>
      </c>
      <c r="AF81" s="101" t="str">
        <f t="shared" ref="AF81:AH82" si="83">H81</f>
        <v xml:space="preserve"> 3-4</v>
      </c>
      <c r="AG81" s="101">
        <f t="shared" si="83"/>
        <v>501</v>
      </c>
      <c r="AH81" s="101">
        <f t="shared" si="83"/>
        <v>6</v>
      </c>
      <c r="AI81" s="330" t="s">
        <v>51</v>
      </c>
      <c r="AJ81" s="330"/>
      <c r="AK81" s="330"/>
      <c r="AL81" s="209">
        <f>Z81</f>
        <v>6</v>
      </c>
      <c r="AM81" s="104">
        <v>8</v>
      </c>
      <c r="AN81" s="104">
        <v>4</v>
      </c>
      <c r="AO81" s="105">
        <f>SUM(AL81:AN81)+AH81</f>
        <v>24</v>
      </c>
      <c r="AP81" s="108">
        <f>AO81+AC81+Q81</f>
        <v>70</v>
      </c>
      <c r="AQ81" s="109">
        <f t="shared" si="79"/>
        <v>0</v>
      </c>
      <c r="AR81" s="207">
        <f t="shared" si="79"/>
        <v>0</v>
      </c>
      <c r="AS81" s="82">
        <v>42</v>
      </c>
      <c r="AT81" s="82">
        <v>35</v>
      </c>
      <c r="AU81" s="83" t="str">
        <f>TEXT(G93, "ДДДДДДД")</f>
        <v>суббота</v>
      </c>
      <c r="AV81" s="83" t="str">
        <f>TEXT(S93, "ДДДДДДД")</f>
        <v>суббота</v>
      </c>
      <c r="AW81" s="83" t="str">
        <f>TEXT(AE93, "ДДДДДДД")</f>
        <v>суббота</v>
      </c>
      <c r="AX81" s="111">
        <v>4</v>
      </c>
      <c r="AY81" s="84" t="str">
        <f t="shared" si="73"/>
        <v>7-8</v>
      </c>
      <c r="AZ81" s="55">
        <v>16</v>
      </c>
      <c r="BA81" s="112" t="str">
        <f t="shared" si="80"/>
        <v>107</v>
      </c>
      <c r="BB81" s="112" t="str">
        <f t="shared" si="80"/>
        <v>15,00-17,00</v>
      </c>
      <c r="BC81" s="113">
        <f t="shared" si="74"/>
        <v>6</v>
      </c>
      <c r="BD81" s="114">
        <f t="shared" si="81"/>
        <v>44</v>
      </c>
      <c r="BE81" s="114">
        <f t="shared" si="81"/>
        <v>35</v>
      </c>
    </row>
    <row r="82" spans="1:57" ht="68.25" customHeight="1">
      <c r="A82" s="194">
        <v>7</v>
      </c>
      <c r="B82" s="90" t="s">
        <v>150</v>
      </c>
      <c r="C82" s="147" t="s">
        <v>151</v>
      </c>
      <c r="D82" s="293" t="s">
        <v>152</v>
      </c>
      <c r="E82" s="294">
        <v>4</v>
      </c>
      <c r="F82" s="294">
        <v>1</v>
      </c>
      <c r="G82" s="187">
        <v>45573</v>
      </c>
      <c r="H82" s="68" t="s">
        <v>56</v>
      </c>
      <c r="I82" s="94">
        <v>102</v>
      </c>
      <c r="J82" s="94">
        <v>6</v>
      </c>
      <c r="K82" s="328" t="s">
        <v>49</v>
      </c>
      <c r="L82" s="328"/>
      <c r="M82" s="328"/>
      <c r="N82" s="96">
        <v>6</v>
      </c>
      <c r="O82" s="96">
        <v>8</v>
      </c>
      <c r="P82" s="96">
        <v>3</v>
      </c>
      <c r="Q82" s="97">
        <f>SUM(N82:P82)+J82</f>
        <v>23</v>
      </c>
      <c r="R82" s="98"/>
      <c r="S82" s="295">
        <v>45608</v>
      </c>
      <c r="T82" s="101" t="str">
        <f t="shared" si="82"/>
        <v xml:space="preserve"> 3-4</v>
      </c>
      <c r="U82" s="101">
        <f>I82</f>
        <v>102</v>
      </c>
      <c r="V82" s="101">
        <f>J82</f>
        <v>6</v>
      </c>
      <c r="W82" s="329" t="s">
        <v>50</v>
      </c>
      <c r="X82" s="329"/>
      <c r="Y82" s="329"/>
      <c r="Z82" s="209">
        <f>N82</f>
        <v>6</v>
      </c>
      <c r="AA82" s="104">
        <v>8</v>
      </c>
      <c r="AB82" s="104">
        <v>3</v>
      </c>
      <c r="AC82" s="105">
        <f>SUM(Z82:AB82)+V82</f>
        <v>23</v>
      </c>
      <c r="AD82" s="106"/>
      <c r="AE82" s="99">
        <v>45650</v>
      </c>
      <c r="AF82" s="101" t="str">
        <f t="shared" si="83"/>
        <v xml:space="preserve"> 3-4</v>
      </c>
      <c r="AG82" s="101">
        <f t="shared" si="83"/>
        <v>102</v>
      </c>
      <c r="AH82" s="101">
        <f t="shared" si="83"/>
        <v>6</v>
      </c>
      <c r="AI82" s="330" t="s">
        <v>51</v>
      </c>
      <c r="AJ82" s="330"/>
      <c r="AK82" s="330"/>
      <c r="AL82" s="209">
        <f>Z82</f>
        <v>6</v>
      </c>
      <c r="AM82" s="104">
        <v>8</v>
      </c>
      <c r="AN82" s="104">
        <v>4</v>
      </c>
      <c r="AO82" s="105">
        <f>SUM(AL82:AN82)+AH82</f>
        <v>24</v>
      </c>
      <c r="AP82" s="108">
        <f>AO82+AC82+Q82</f>
        <v>70</v>
      </c>
      <c r="AQ82" s="109">
        <f t="shared" si="79"/>
        <v>0</v>
      </c>
      <c r="AR82" s="207">
        <f t="shared" si="79"/>
        <v>0</v>
      </c>
      <c r="AS82" s="82">
        <v>42</v>
      </c>
      <c r="AT82" s="82">
        <v>35</v>
      </c>
      <c r="AU82" s="83" t="str">
        <f>TEXT(G94, "ДДДДДДД")</f>
        <v>суббота</v>
      </c>
      <c r="AV82" s="83" t="str">
        <f>TEXT(S94, "ДДДДДДД")</f>
        <v>Руководитель ОПОП   _______________  Х.М.Гукетлов</v>
      </c>
      <c r="AW82" s="83" t="str">
        <f>TEXT(AE94, "ДДДДДДД")</f>
        <v>суббота</v>
      </c>
      <c r="AX82" s="111">
        <v>4</v>
      </c>
      <c r="AY82" s="84" t="str">
        <f t="shared" si="73"/>
        <v>7-8</v>
      </c>
      <c r="AZ82" s="55">
        <v>16</v>
      </c>
      <c r="BA82" s="112" t="str">
        <f t="shared" si="80"/>
        <v>107</v>
      </c>
      <c r="BB82" s="112" t="str">
        <f t="shared" si="80"/>
        <v>15,00-17,00</v>
      </c>
      <c r="BC82" s="113">
        <f t="shared" si="74"/>
        <v>6</v>
      </c>
      <c r="BD82" s="114">
        <f>BD81</f>
        <v>44</v>
      </c>
    </row>
    <row r="83" spans="1:57" ht="68.25" customHeight="1">
      <c r="A83" s="296">
        <v>8</v>
      </c>
      <c r="B83" s="90" t="s">
        <v>153</v>
      </c>
      <c r="C83" s="147" t="s">
        <v>45</v>
      </c>
      <c r="D83" s="293" t="s">
        <v>89</v>
      </c>
      <c r="E83" s="294">
        <v>4</v>
      </c>
      <c r="F83" s="294">
        <v>1</v>
      </c>
      <c r="G83" s="187">
        <v>45567</v>
      </c>
      <c r="H83" s="254" t="s">
        <v>72</v>
      </c>
      <c r="I83" s="94">
        <v>111</v>
      </c>
      <c r="J83" s="94">
        <v>6</v>
      </c>
      <c r="K83" s="328" t="s">
        <v>49</v>
      </c>
      <c r="L83" s="328"/>
      <c r="M83" s="328"/>
      <c r="N83" s="96">
        <v>6</v>
      </c>
      <c r="O83" s="96">
        <v>8</v>
      </c>
      <c r="P83" s="96">
        <v>3</v>
      </c>
      <c r="Q83" s="97">
        <v>23</v>
      </c>
      <c r="R83" s="98"/>
      <c r="S83" s="99">
        <v>45609</v>
      </c>
      <c r="T83" s="101" t="str">
        <f t="shared" si="82"/>
        <v xml:space="preserve"> 5-6</v>
      </c>
      <c r="U83" s="101">
        <v>202</v>
      </c>
      <c r="V83" s="101">
        <v>6</v>
      </c>
      <c r="W83" s="329" t="s">
        <v>50</v>
      </c>
      <c r="X83" s="329"/>
      <c r="Y83" s="329"/>
      <c r="Z83" s="209">
        <v>6</v>
      </c>
      <c r="AA83" s="104">
        <v>8</v>
      </c>
      <c r="AB83" s="104">
        <v>3</v>
      </c>
      <c r="AC83" s="105">
        <v>23</v>
      </c>
      <c r="AD83" s="106"/>
      <c r="AE83" s="99">
        <v>45651</v>
      </c>
      <c r="AF83" s="101" t="str">
        <f>T83</f>
        <v xml:space="preserve"> 5-6</v>
      </c>
      <c r="AG83" s="101">
        <v>202</v>
      </c>
      <c r="AH83" s="101">
        <v>6</v>
      </c>
      <c r="AI83" s="330" t="s">
        <v>51</v>
      </c>
      <c r="AJ83" s="330"/>
      <c r="AK83" s="330"/>
      <c r="AL83" s="209">
        <v>6</v>
      </c>
      <c r="AM83" s="104">
        <v>8</v>
      </c>
      <c r="AN83" s="104">
        <v>4</v>
      </c>
      <c r="AO83" s="105">
        <v>24</v>
      </c>
      <c r="AP83" s="108">
        <v>70</v>
      </c>
      <c r="AQ83" s="109"/>
      <c r="AR83" s="207"/>
      <c r="AS83" s="82"/>
      <c r="AT83" s="82"/>
      <c r="AU83" s="83"/>
      <c r="AV83" s="83"/>
      <c r="AW83" s="83"/>
      <c r="AX83" s="111"/>
      <c r="AY83" s="84"/>
      <c r="AZ83" s="55"/>
      <c r="BA83" s="112"/>
      <c r="BB83" s="112"/>
      <c r="BC83" s="113"/>
      <c r="BD83" s="114"/>
    </row>
    <row r="84" spans="1:57" ht="68.25" customHeight="1">
      <c r="A84" s="297">
        <v>1</v>
      </c>
      <c r="B84" s="289" t="s">
        <v>154</v>
      </c>
      <c r="C84" s="33" t="s">
        <v>155</v>
      </c>
      <c r="D84" s="231" t="s">
        <v>156</v>
      </c>
      <c r="E84" s="35">
        <v>5</v>
      </c>
      <c r="F84" s="35">
        <v>1</v>
      </c>
      <c r="G84" s="36">
        <v>45561</v>
      </c>
      <c r="H84" s="68" t="s">
        <v>56</v>
      </c>
      <c r="I84" s="38">
        <v>601</v>
      </c>
      <c r="J84" s="38">
        <v>6</v>
      </c>
      <c r="K84" s="331" t="s">
        <v>119</v>
      </c>
      <c r="L84" s="331"/>
      <c r="M84" s="331"/>
      <c r="N84" s="40">
        <v>6</v>
      </c>
      <c r="O84" s="40">
        <v>8</v>
      </c>
      <c r="P84" s="40">
        <v>3</v>
      </c>
      <c r="Q84" s="41">
        <f t="shared" ref="Q84:Q90" si="84">SUM(N84:P84)+J84</f>
        <v>23</v>
      </c>
      <c r="R84" s="35"/>
      <c r="S84" s="298">
        <v>45596</v>
      </c>
      <c r="T84" s="43" t="str">
        <f t="shared" si="82"/>
        <v xml:space="preserve"> 3-4</v>
      </c>
      <c r="U84" s="43">
        <f t="shared" ref="U84:V90" si="85">I84</f>
        <v>601</v>
      </c>
      <c r="V84" s="43">
        <f t="shared" si="85"/>
        <v>6</v>
      </c>
      <c r="W84" s="332" t="s">
        <v>116</v>
      </c>
      <c r="X84" s="332"/>
      <c r="Y84" s="332"/>
      <c r="Z84" s="44">
        <f t="shared" ref="Z84:Z90" si="86">N84</f>
        <v>6</v>
      </c>
      <c r="AA84" s="45">
        <v>8</v>
      </c>
      <c r="AB84" s="45">
        <v>3</v>
      </c>
      <c r="AC84" s="46">
        <f t="shared" ref="AC84:AC90" si="87">SUM(Z84:AB84)+V84</f>
        <v>23</v>
      </c>
      <c r="AD84" s="47"/>
      <c r="AE84" s="299">
        <v>45631</v>
      </c>
      <c r="AF84" s="43" t="str">
        <f t="shared" ref="AF84:AH90" si="88">H84</f>
        <v xml:space="preserve"> 3-4</v>
      </c>
      <c r="AG84" s="43">
        <f t="shared" si="88"/>
        <v>601</v>
      </c>
      <c r="AH84" s="43">
        <f t="shared" si="88"/>
        <v>6</v>
      </c>
      <c r="AI84" s="333" t="s">
        <v>157</v>
      </c>
      <c r="AJ84" s="333"/>
      <c r="AK84" s="333"/>
      <c r="AL84" s="44">
        <f t="shared" ref="AL84:AL90" si="89">Z84</f>
        <v>6</v>
      </c>
      <c r="AM84" s="45">
        <v>8</v>
      </c>
      <c r="AN84" s="45">
        <v>4</v>
      </c>
      <c r="AO84" s="46">
        <f t="shared" ref="AO84:AO90" si="90">SUM(AL84:AN84)+AH84</f>
        <v>24</v>
      </c>
      <c r="AP84" s="48">
        <f t="shared" ref="AP84:AP90" si="91">AO84+AC84+Q84</f>
        <v>70</v>
      </c>
      <c r="AQ84" s="109"/>
      <c r="AR84" s="207"/>
      <c r="AS84" s="82"/>
      <c r="AT84" s="82"/>
      <c r="AU84" s="83"/>
      <c r="AV84" s="83"/>
      <c r="AW84" s="83"/>
      <c r="AX84" s="111"/>
      <c r="AY84" s="84"/>
      <c r="AZ84" s="55"/>
      <c r="BA84" s="112"/>
      <c r="BB84" s="112"/>
      <c r="BC84" s="113"/>
      <c r="BD84" s="114"/>
    </row>
    <row r="85" spans="1:57" ht="68.25" customHeight="1">
      <c r="A85" s="290">
        <v>2</v>
      </c>
      <c r="B85" s="115" t="s">
        <v>158</v>
      </c>
      <c r="C85" s="91" t="s">
        <v>159</v>
      </c>
      <c r="D85" s="91" t="s">
        <v>160</v>
      </c>
      <c r="E85" s="117">
        <v>5</v>
      </c>
      <c r="F85" s="117">
        <v>1</v>
      </c>
      <c r="G85" s="150">
        <v>45567</v>
      </c>
      <c r="H85" s="68" t="s">
        <v>56</v>
      </c>
      <c r="I85" s="119">
        <v>501</v>
      </c>
      <c r="J85" s="119">
        <v>6</v>
      </c>
      <c r="K85" s="328" t="s">
        <v>119</v>
      </c>
      <c r="L85" s="328"/>
      <c r="M85" s="328"/>
      <c r="N85" s="95">
        <v>6</v>
      </c>
      <c r="O85" s="95">
        <v>8</v>
      </c>
      <c r="P85" s="95">
        <v>3</v>
      </c>
      <c r="Q85" s="120">
        <f t="shared" si="84"/>
        <v>23</v>
      </c>
      <c r="R85" s="117"/>
      <c r="S85" s="300">
        <v>45595</v>
      </c>
      <c r="T85" s="100" t="str">
        <f t="shared" si="82"/>
        <v xml:space="preserve"> 3-4</v>
      </c>
      <c r="U85" s="100">
        <f t="shared" si="85"/>
        <v>501</v>
      </c>
      <c r="V85" s="100">
        <f t="shared" si="85"/>
        <v>6</v>
      </c>
      <c r="W85" s="329" t="s">
        <v>116</v>
      </c>
      <c r="X85" s="329"/>
      <c r="Y85" s="329"/>
      <c r="Z85" s="122">
        <f t="shared" si="86"/>
        <v>6</v>
      </c>
      <c r="AA85" s="123">
        <v>8</v>
      </c>
      <c r="AB85" s="123">
        <v>3</v>
      </c>
      <c r="AC85" s="124">
        <f t="shared" si="87"/>
        <v>23</v>
      </c>
      <c r="AD85" s="125"/>
      <c r="AE85" s="121">
        <v>45630</v>
      </c>
      <c r="AF85" s="100" t="str">
        <f t="shared" si="88"/>
        <v xml:space="preserve"> 3-4</v>
      </c>
      <c r="AG85" s="100">
        <f t="shared" si="88"/>
        <v>501</v>
      </c>
      <c r="AH85" s="100">
        <f t="shared" si="88"/>
        <v>6</v>
      </c>
      <c r="AI85" s="330" t="s">
        <v>157</v>
      </c>
      <c r="AJ85" s="330"/>
      <c r="AK85" s="330"/>
      <c r="AL85" s="122">
        <f t="shared" si="89"/>
        <v>6</v>
      </c>
      <c r="AM85" s="123">
        <f>$AV$6</f>
        <v>0</v>
      </c>
      <c r="AN85" s="123">
        <v>4</v>
      </c>
      <c r="AO85" s="124">
        <f t="shared" si="90"/>
        <v>16</v>
      </c>
      <c r="AP85" s="126">
        <f t="shared" si="91"/>
        <v>62</v>
      </c>
      <c r="AQ85" s="109"/>
      <c r="AR85" s="207"/>
      <c r="AS85" s="82"/>
      <c r="AT85" s="82"/>
      <c r="AU85" s="83"/>
      <c r="AV85" s="83"/>
      <c r="AW85" s="83"/>
      <c r="AX85" s="111"/>
      <c r="AY85" s="84"/>
      <c r="AZ85" s="55"/>
      <c r="BA85" s="112"/>
      <c r="BB85" s="112"/>
      <c r="BC85" s="113"/>
      <c r="BD85" s="114"/>
    </row>
    <row r="86" spans="1:57" ht="68.25" customHeight="1">
      <c r="A86" s="290">
        <v>3</v>
      </c>
      <c r="B86" s="115" t="s">
        <v>161</v>
      </c>
      <c r="C86" s="91" t="s">
        <v>162</v>
      </c>
      <c r="D86" s="181" t="s">
        <v>130</v>
      </c>
      <c r="E86" s="117">
        <v>5</v>
      </c>
      <c r="F86" s="117">
        <v>1</v>
      </c>
      <c r="G86" s="150">
        <v>45565</v>
      </c>
      <c r="H86" s="68" t="s">
        <v>56</v>
      </c>
      <c r="I86" s="119">
        <v>110</v>
      </c>
      <c r="J86" s="119">
        <v>6</v>
      </c>
      <c r="K86" s="328" t="s">
        <v>119</v>
      </c>
      <c r="L86" s="328"/>
      <c r="M86" s="328"/>
      <c r="N86" s="95">
        <v>6</v>
      </c>
      <c r="O86" s="95">
        <v>8</v>
      </c>
      <c r="P86" s="95">
        <v>3</v>
      </c>
      <c r="Q86" s="120">
        <f t="shared" si="84"/>
        <v>23</v>
      </c>
      <c r="R86" s="117"/>
      <c r="S86" s="121">
        <v>45600</v>
      </c>
      <c r="T86" s="100" t="str">
        <f t="shared" si="82"/>
        <v xml:space="preserve"> 3-4</v>
      </c>
      <c r="U86" s="100">
        <f t="shared" si="85"/>
        <v>110</v>
      </c>
      <c r="V86" s="100">
        <f t="shared" si="85"/>
        <v>6</v>
      </c>
      <c r="W86" s="329" t="s">
        <v>116</v>
      </c>
      <c r="X86" s="329"/>
      <c r="Y86" s="329"/>
      <c r="Z86" s="122">
        <f t="shared" si="86"/>
        <v>6</v>
      </c>
      <c r="AA86" s="123">
        <v>8</v>
      </c>
      <c r="AB86" s="123">
        <v>3</v>
      </c>
      <c r="AC86" s="124">
        <f t="shared" si="87"/>
        <v>23</v>
      </c>
      <c r="AD86" s="125"/>
      <c r="AE86" s="121">
        <v>45628</v>
      </c>
      <c r="AF86" s="100" t="str">
        <f t="shared" si="88"/>
        <v xml:space="preserve"> 3-4</v>
      </c>
      <c r="AG86" s="100">
        <f t="shared" si="88"/>
        <v>110</v>
      </c>
      <c r="AH86" s="100">
        <f t="shared" si="88"/>
        <v>6</v>
      </c>
      <c r="AI86" s="330" t="s">
        <v>157</v>
      </c>
      <c r="AJ86" s="330"/>
      <c r="AK86" s="330"/>
      <c r="AL86" s="122">
        <f t="shared" si="89"/>
        <v>6</v>
      </c>
      <c r="AM86" s="123">
        <v>8</v>
      </c>
      <c r="AN86" s="123">
        <v>4</v>
      </c>
      <c r="AO86" s="124">
        <f t="shared" si="90"/>
        <v>24</v>
      </c>
      <c r="AP86" s="126">
        <f t="shared" si="91"/>
        <v>70</v>
      </c>
      <c r="AQ86" s="109"/>
      <c r="AR86" s="207"/>
      <c r="AS86" s="82"/>
      <c r="AT86" s="82"/>
      <c r="AU86" s="83"/>
      <c r="AV86" s="83"/>
      <c r="AW86" s="83"/>
      <c r="AX86" s="111"/>
      <c r="AY86" s="84"/>
      <c r="AZ86" s="55"/>
      <c r="BA86" s="112"/>
      <c r="BB86" s="112"/>
      <c r="BC86" s="113"/>
      <c r="BD86" s="114"/>
    </row>
    <row r="87" spans="1:57" ht="68.25" customHeight="1">
      <c r="A87" s="290">
        <v>4</v>
      </c>
      <c r="B87" s="115" t="s">
        <v>163</v>
      </c>
      <c r="C87" s="91" t="s">
        <v>155</v>
      </c>
      <c r="D87" s="231" t="s">
        <v>100</v>
      </c>
      <c r="E87" s="117">
        <v>5</v>
      </c>
      <c r="F87" s="117">
        <v>1</v>
      </c>
      <c r="G87" s="150">
        <v>45567</v>
      </c>
      <c r="H87" s="301" t="s">
        <v>72</v>
      </c>
      <c r="I87" s="119" t="s">
        <v>164</v>
      </c>
      <c r="J87" s="119">
        <v>6</v>
      </c>
      <c r="K87" s="328" t="s">
        <v>119</v>
      </c>
      <c r="L87" s="328"/>
      <c r="M87" s="328"/>
      <c r="N87" s="95">
        <v>6</v>
      </c>
      <c r="O87" s="95">
        <v>8</v>
      </c>
      <c r="P87" s="95">
        <v>3</v>
      </c>
      <c r="Q87" s="120">
        <f t="shared" si="84"/>
        <v>23</v>
      </c>
      <c r="R87" s="117"/>
      <c r="S87" s="300">
        <v>45594</v>
      </c>
      <c r="T87" s="100" t="str">
        <f t="shared" si="82"/>
        <v xml:space="preserve"> 5-6</v>
      </c>
      <c r="U87" s="100" t="str">
        <f t="shared" si="85"/>
        <v>111  501</v>
      </c>
      <c r="V87" s="100">
        <f t="shared" si="85"/>
        <v>6</v>
      </c>
      <c r="W87" s="329" t="s">
        <v>116</v>
      </c>
      <c r="X87" s="329"/>
      <c r="Y87" s="329"/>
      <c r="Z87" s="122">
        <f t="shared" si="86"/>
        <v>6</v>
      </c>
      <c r="AA87" s="123">
        <v>8</v>
      </c>
      <c r="AB87" s="123">
        <v>3</v>
      </c>
      <c r="AC87" s="124">
        <f t="shared" si="87"/>
        <v>23</v>
      </c>
      <c r="AD87" s="125"/>
      <c r="AE87" s="121">
        <v>45630</v>
      </c>
      <c r="AF87" s="100" t="str">
        <f t="shared" si="88"/>
        <v xml:space="preserve"> 5-6</v>
      </c>
      <c r="AG87" s="100" t="str">
        <f t="shared" si="88"/>
        <v>111  501</v>
      </c>
      <c r="AH87" s="100">
        <f t="shared" si="88"/>
        <v>6</v>
      </c>
      <c r="AI87" s="330" t="s">
        <v>157</v>
      </c>
      <c r="AJ87" s="330"/>
      <c r="AK87" s="330"/>
      <c r="AL87" s="122">
        <f t="shared" si="89"/>
        <v>6</v>
      </c>
      <c r="AM87" s="123">
        <v>8</v>
      </c>
      <c r="AN87" s="123">
        <v>4</v>
      </c>
      <c r="AO87" s="124">
        <f t="shared" si="90"/>
        <v>24</v>
      </c>
      <c r="AP87" s="126">
        <f t="shared" si="91"/>
        <v>70</v>
      </c>
      <c r="AQ87" s="109"/>
      <c r="AR87" s="207"/>
      <c r="AS87" s="82"/>
      <c r="AT87" s="82"/>
      <c r="AU87" s="83"/>
      <c r="AV87" s="83"/>
      <c r="AW87" s="83"/>
      <c r="AX87" s="111"/>
      <c r="AY87" s="84"/>
      <c r="AZ87" s="55"/>
      <c r="BA87" s="112"/>
      <c r="BB87" s="112"/>
      <c r="BC87" s="113"/>
      <c r="BD87" s="114"/>
    </row>
    <row r="88" spans="1:57" ht="68.25" customHeight="1">
      <c r="A88" s="290">
        <v>5</v>
      </c>
      <c r="B88" s="115" t="s">
        <v>165</v>
      </c>
      <c r="C88" s="91" t="s">
        <v>45</v>
      </c>
      <c r="D88" s="91" t="s">
        <v>166</v>
      </c>
      <c r="E88" s="117">
        <v>5</v>
      </c>
      <c r="F88" s="117">
        <v>1</v>
      </c>
      <c r="G88" s="150">
        <v>45558</v>
      </c>
      <c r="H88" s="68" t="s">
        <v>56</v>
      </c>
      <c r="I88" s="119">
        <v>505</v>
      </c>
      <c r="J88" s="119">
        <v>6</v>
      </c>
      <c r="K88" s="328" t="s">
        <v>119</v>
      </c>
      <c r="L88" s="328"/>
      <c r="M88" s="328"/>
      <c r="N88" s="95">
        <v>6</v>
      </c>
      <c r="O88" s="95">
        <v>8</v>
      </c>
      <c r="P88" s="95">
        <v>3</v>
      </c>
      <c r="Q88" s="120">
        <f t="shared" si="84"/>
        <v>23</v>
      </c>
      <c r="R88" s="117"/>
      <c r="S88" s="253">
        <v>45600</v>
      </c>
      <c r="T88" s="100" t="str">
        <f t="shared" si="82"/>
        <v xml:space="preserve"> 3-4</v>
      </c>
      <c r="U88" s="100">
        <f t="shared" si="85"/>
        <v>505</v>
      </c>
      <c r="V88" s="100">
        <f t="shared" si="85"/>
        <v>6</v>
      </c>
      <c r="W88" s="329" t="s">
        <v>116</v>
      </c>
      <c r="X88" s="329"/>
      <c r="Y88" s="329"/>
      <c r="Z88" s="122">
        <f t="shared" si="86"/>
        <v>6</v>
      </c>
      <c r="AA88" s="123">
        <v>8</v>
      </c>
      <c r="AB88" s="123">
        <v>3</v>
      </c>
      <c r="AC88" s="124">
        <f t="shared" si="87"/>
        <v>23</v>
      </c>
      <c r="AD88" s="125"/>
      <c r="AE88" s="121">
        <v>45628</v>
      </c>
      <c r="AF88" s="100" t="str">
        <f t="shared" si="88"/>
        <v xml:space="preserve"> 3-4</v>
      </c>
      <c r="AG88" s="100">
        <f t="shared" si="88"/>
        <v>505</v>
      </c>
      <c r="AH88" s="100">
        <f t="shared" si="88"/>
        <v>6</v>
      </c>
      <c r="AI88" s="330" t="s">
        <v>157</v>
      </c>
      <c r="AJ88" s="330"/>
      <c r="AK88" s="330"/>
      <c r="AL88" s="122">
        <f t="shared" si="89"/>
        <v>6</v>
      </c>
      <c r="AM88" s="123">
        <v>8</v>
      </c>
      <c r="AN88" s="123">
        <v>4</v>
      </c>
      <c r="AO88" s="124">
        <f t="shared" si="90"/>
        <v>24</v>
      </c>
      <c r="AP88" s="126">
        <f t="shared" si="91"/>
        <v>70</v>
      </c>
      <c r="AQ88" s="109"/>
      <c r="AR88" s="207"/>
      <c r="AS88" s="82"/>
      <c r="AT88" s="82"/>
      <c r="AU88" s="83"/>
      <c r="AV88" s="83"/>
      <c r="AW88" s="83"/>
      <c r="AX88" s="111"/>
      <c r="AY88" s="84"/>
      <c r="AZ88" s="55"/>
      <c r="BA88" s="112"/>
      <c r="BB88" s="112"/>
      <c r="BC88" s="113"/>
      <c r="BD88" s="114"/>
    </row>
    <row r="89" spans="1:57" ht="68.25" customHeight="1">
      <c r="A89" s="290">
        <v>6</v>
      </c>
      <c r="B89" s="115" t="s">
        <v>167</v>
      </c>
      <c r="C89" s="91" t="s">
        <v>45</v>
      </c>
      <c r="D89" s="181" t="s">
        <v>168</v>
      </c>
      <c r="E89" s="117">
        <v>5</v>
      </c>
      <c r="F89" s="117">
        <v>1</v>
      </c>
      <c r="G89" s="150">
        <v>45568</v>
      </c>
      <c r="H89" s="301" t="s">
        <v>72</v>
      </c>
      <c r="I89" s="119">
        <v>204</v>
      </c>
      <c r="J89" s="119">
        <v>6</v>
      </c>
      <c r="K89" s="328" t="s">
        <v>119</v>
      </c>
      <c r="L89" s="328"/>
      <c r="M89" s="328"/>
      <c r="N89" s="95">
        <v>6</v>
      </c>
      <c r="O89" s="95">
        <v>8</v>
      </c>
      <c r="P89" s="95">
        <v>3</v>
      </c>
      <c r="Q89" s="120">
        <f t="shared" si="84"/>
        <v>23</v>
      </c>
      <c r="R89" s="117"/>
      <c r="S89" s="121">
        <v>45595</v>
      </c>
      <c r="T89" s="100" t="str">
        <f t="shared" si="82"/>
        <v xml:space="preserve"> 5-6</v>
      </c>
      <c r="U89" s="100">
        <f t="shared" si="85"/>
        <v>204</v>
      </c>
      <c r="V89" s="100">
        <f t="shared" si="85"/>
        <v>6</v>
      </c>
      <c r="W89" s="329" t="s">
        <v>116</v>
      </c>
      <c r="X89" s="329"/>
      <c r="Y89" s="329"/>
      <c r="Z89" s="122">
        <f t="shared" si="86"/>
        <v>6</v>
      </c>
      <c r="AA89" s="123">
        <v>8</v>
      </c>
      <c r="AB89" s="123">
        <v>3</v>
      </c>
      <c r="AC89" s="124">
        <f t="shared" si="87"/>
        <v>23</v>
      </c>
      <c r="AD89" s="125"/>
      <c r="AE89" s="121">
        <v>45631</v>
      </c>
      <c r="AF89" s="100" t="str">
        <f t="shared" si="88"/>
        <v xml:space="preserve"> 5-6</v>
      </c>
      <c r="AG89" s="100">
        <f t="shared" si="88"/>
        <v>204</v>
      </c>
      <c r="AH89" s="100">
        <f t="shared" si="88"/>
        <v>6</v>
      </c>
      <c r="AI89" s="330" t="s">
        <v>157</v>
      </c>
      <c r="AJ89" s="330"/>
      <c r="AK89" s="330"/>
      <c r="AL89" s="122">
        <f t="shared" si="89"/>
        <v>6</v>
      </c>
      <c r="AM89" s="123">
        <v>8</v>
      </c>
      <c r="AN89" s="123">
        <v>4</v>
      </c>
      <c r="AO89" s="124">
        <f t="shared" si="90"/>
        <v>24</v>
      </c>
      <c r="AP89" s="126">
        <f t="shared" si="91"/>
        <v>70</v>
      </c>
      <c r="AQ89" s="109"/>
      <c r="AR89" s="207"/>
      <c r="AS89" s="82"/>
      <c r="AT89" s="82"/>
      <c r="AU89" s="83"/>
      <c r="AV89" s="83"/>
      <c r="AW89" s="83"/>
      <c r="AX89" s="111"/>
      <c r="AY89" s="84"/>
      <c r="AZ89" s="55"/>
      <c r="BA89" s="112"/>
      <c r="BB89" s="112"/>
      <c r="BC89" s="113"/>
      <c r="BD89" s="114"/>
    </row>
    <row r="90" spans="1:57" ht="68.25" customHeight="1">
      <c r="A90" s="160">
        <v>7</v>
      </c>
      <c r="B90" s="237" t="s">
        <v>169</v>
      </c>
      <c r="C90" s="210" t="s">
        <v>170</v>
      </c>
      <c r="D90" s="210" t="s">
        <v>166</v>
      </c>
      <c r="E90" s="211">
        <v>5</v>
      </c>
      <c r="F90" s="211">
        <v>1</v>
      </c>
      <c r="G90" s="302">
        <v>45569</v>
      </c>
      <c r="H90" s="301" t="s">
        <v>56</v>
      </c>
      <c r="I90" s="214">
        <v>102</v>
      </c>
      <c r="J90" s="214">
        <v>6</v>
      </c>
      <c r="K90" s="320" t="s">
        <v>119</v>
      </c>
      <c r="L90" s="320"/>
      <c r="M90" s="320"/>
      <c r="N90" s="215">
        <v>6</v>
      </c>
      <c r="O90" s="215">
        <v>8</v>
      </c>
      <c r="P90" s="215">
        <v>3</v>
      </c>
      <c r="Q90" s="216">
        <f t="shared" si="84"/>
        <v>23</v>
      </c>
      <c r="R90" s="211"/>
      <c r="S90" s="217">
        <v>45596</v>
      </c>
      <c r="T90" s="218" t="str">
        <f t="shared" si="82"/>
        <v xml:space="preserve"> 3-4</v>
      </c>
      <c r="U90" s="218">
        <f t="shared" si="85"/>
        <v>102</v>
      </c>
      <c r="V90" s="218">
        <f t="shared" si="85"/>
        <v>6</v>
      </c>
      <c r="W90" s="321" t="s">
        <v>116</v>
      </c>
      <c r="X90" s="321"/>
      <c r="Y90" s="321"/>
      <c r="Z90" s="219">
        <f t="shared" si="86"/>
        <v>6</v>
      </c>
      <c r="AA90" s="220">
        <v>8</v>
      </c>
      <c r="AB90" s="220">
        <v>3</v>
      </c>
      <c r="AC90" s="221">
        <f t="shared" si="87"/>
        <v>23</v>
      </c>
      <c r="AD90" s="222"/>
      <c r="AE90" s="217">
        <v>45632</v>
      </c>
      <c r="AF90" s="218" t="str">
        <f t="shared" si="88"/>
        <v xml:space="preserve"> 3-4</v>
      </c>
      <c r="AG90" s="218">
        <f t="shared" si="88"/>
        <v>102</v>
      </c>
      <c r="AH90" s="218">
        <f t="shared" si="88"/>
        <v>6</v>
      </c>
      <c r="AI90" s="322" t="s">
        <v>157</v>
      </c>
      <c r="AJ90" s="322"/>
      <c r="AK90" s="322"/>
      <c r="AL90" s="219">
        <f t="shared" si="89"/>
        <v>6</v>
      </c>
      <c r="AM90" s="220">
        <v>8</v>
      </c>
      <c r="AN90" s="220">
        <v>4</v>
      </c>
      <c r="AO90" s="221">
        <f t="shared" si="90"/>
        <v>24</v>
      </c>
      <c r="AP90" s="223">
        <f t="shared" si="91"/>
        <v>70</v>
      </c>
      <c r="AQ90" s="109">
        <f>E95</f>
        <v>0</v>
      </c>
      <c r="AR90" s="207">
        <f>F95</f>
        <v>0</v>
      </c>
      <c r="AS90" s="82">
        <v>42</v>
      </c>
      <c r="AT90" s="82">
        <v>35</v>
      </c>
      <c r="AU90" s="83" t="str">
        <f>TEXT(G95, "ДДДДДДД")</f>
        <v>суббота</v>
      </c>
      <c r="AV90" s="83" t="str">
        <f>TEXT(S95, "ДДДДДДД")</f>
        <v>суббота</v>
      </c>
      <c r="AW90" s="83" t="str">
        <f>TEXT(AE95, "ДДДДДДД")</f>
        <v>суббота</v>
      </c>
      <c r="AX90" s="111">
        <v>4</v>
      </c>
      <c r="AY90" s="84" t="str">
        <f>IF(AX90=3, "5-6", IF(AX90=4, "7-8", "9-10"))</f>
        <v>7-8</v>
      </c>
      <c r="AZ90" s="55">
        <v>16</v>
      </c>
      <c r="BA90" s="112" t="str">
        <f>BA82</f>
        <v>107</v>
      </c>
      <c r="BB90" s="112" t="str">
        <f>BB82</f>
        <v>15,00-17,00</v>
      </c>
      <c r="BC90" s="113">
        <f>$BC$13</f>
        <v>6</v>
      </c>
      <c r="BD90" s="114">
        <f>BD82</f>
        <v>44</v>
      </c>
    </row>
    <row r="91" spans="1:57" ht="20.25">
      <c r="A91" s="6"/>
      <c r="G91" s="303"/>
      <c r="H91" s="304"/>
      <c r="I91" s="305"/>
      <c r="J91" s="305"/>
      <c r="K91" s="323"/>
      <c r="L91" s="323"/>
      <c r="M91" s="323"/>
      <c r="N91" s="306"/>
      <c r="O91" s="306"/>
      <c r="P91" s="306"/>
      <c r="Q91" s="307"/>
      <c r="R91" s="5"/>
      <c r="S91" s="308"/>
      <c r="T91" s="309"/>
      <c r="U91" s="309"/>
      <c r="V91" s="309"/>
      <c r="W91" s="324"/>
      <c r="X91" s="324"/>
      <c r="Y91" s="324"/>
      <c r="Z91" s="310"/>
      <c r="AA91" s="311"/>
      <c r="AB91" s="311"/>
      <c r="AC91" s="312"/>
      <c r="AD91" s="313"/>
      <c r="AE91" s="314"/>
      <c r="AF91" s="315"/>
      <c r="AG91" s="315"/>
      <c r="AH91" s="315"/>
      <c r="AI91" s="325"/>
      <c r="AJ91" s="325"/>
      <c r="AK91" s="325"/>
      <c r="AL91" s="316"/>
      <c r="AM91" s="317"/>
      <c r="AN91" s="317"/>
      <c r="AO91" s="318"/>
      <c r="AP91" s="319"/>
      <c r="AQ91" s="109"/>
      <c r="AR91" s="207"/>
      <c r="AS91" s="82"/>
      <c r="AT91" s="82"/>
      <c r="AU91" s="83"/>
      <c r="AV91" s="83"/>
      <c r="AW91" s="83"/>
      <c r="AX91" s="111"/>
      <c r="AY91" s="84"/>
      <c r="AZ91" s="55"/>
      <c r="BA91" s="112"/>
      <c r="BB91" s="112"/>
      <c r="BC91" s="113"/>
      <c r="BD91" s="114"/>
    </row>
    <row r="92" spans="1:57">
      <c r="A92" s="6"/>
    </row>
    <row r="93" spans="1:57">
      <c r="A93" s="6"/>
    </row>
    <row r="94" spans="1:57" ht="30" customHeight="1">
      <c r="A94" s="6"/>
      <c r="B94" s="326" t="s">
        <v>171</v>
      </c>
      <c r="C94" s="326"/>
      <c r="D94" s="326"/>
      <c r="E94" s="326"/>
      <c r="F94" s="326"/>
      <c r="G94" s="326"/>
      <c r="H94" s="326"/>
      <c r="I94" s="326"/>
      <c r="J94" s="326"/>
      <c r="K94" s="326"/>
      <c r="L94" s="326"/>
      <c r="M94" s="326"/>
      <c r="N94" s="326"/>
      <c r="S94" s="326" t="s">
        <v>172</v>
      </c>
      <c r="T94" s="326"/>
      <c r="U94" s="326"/>
      <c r="V94" s="326"/>
      <c r="W94" s="326"/>
      <c r="X94" s="326"/>
      <c r="Y94" s="326"/>
      <c r="Z94" s="326"/>
      <c r="AA94" s="326"/>
      <c r="AB94" s="326"/>
      <c r="AC94" s="326"/>
      <c r="AD94" s="326"/>
      <c r="AE94" s="326"/>
      <c r="AF94" s="326"/>
      <c r="AG94" s="326"/>
      <c r="AH94" s="326"/>
      <c r="AI94" s="326"/>
      <c r="AJ94" s="326"/>
      <c r="AK94" s="326"/>
      <c r="AL94" s="326"/>
      <c r="AM94" s="326"/>
      <c r="AN94" s="326"/>
      <c r="AO94" s="326"/>
      <c r="AP94" s="326"/>
      <c r="AQ94" s="326"/>
      <c r="AR94" s="326"/>
      <c r="AS94" s="326"/>
    </row>
    <row r="95" spans="1:57">
      <c r="A95" s="6"/>
    </row>
    <row r="96" spans="1:57">
      <c r="A96" s="6"/>
    </row>
    <row r="97" spans="1:45">
      <c r="A97" s="6"/>
    </row>
    <row r="98" spans="1:45">
      <c r="A98" s="53"/>
    </row>
    <row r="106" spans="1:45" ht="26.25" customHeight="1">
      <c r="B106" s="327"/>
      <c r="C106" s="327"/>
      <c r="D106" s="327"/>
      <c r="E106" s="327"/>
      <c r="F106" s="327"/>
      <c r="G106" s="327"/>
      <c r="H106" s="327"/>
      <c r="I106" s="327"/>
      <c r="J106" s="327"/>
      <c r="K106" s="327"/>
      <c r="L106" s="327"/>
      <c r="M106" s="327"/>
      <c r="N106" s="327"/>
      <c r="S106" s="327"/>
      <c r="T106" s="327"/>
      <c r="U106" s="327"/>
      <c r="V106" s="327"/>
      <c r="W106" s="327"/>
      <c r="X106" s="327"/>
      <c r="Y106" s="327"/>
      <c r="Z106" s="327"/>
      <c r="AA106" s="327"/>
      <c r="AB106" s="327"/>
      <c r="AC106" s="327"/>
      <c r="AD106" s="327"/>
      <c r="AE106" s="327"/>
      <c r="AF106" s="327"/>
      <c r="AG106" s="327"/>
      <c r="AH106" s="327"/>
      <c r="AI106" s="327"/>
      <c r="AJ106" s="327"/>
      <c r="AK106" s="327"/>
      <c r="AL106" s="327"/>
      <c r="AM106" s="327"/>
      <c r="AN106" s="327"/>
      <c r="AO106" s="327"/>
      <c r="AP106" s="327"/>
      <c r="AQ106" s="327"/>
      <c r="AR106" s="327"/>
      <c r="AS106" s="327"/>
    </row>
  </sheetData>
  <mergeCells count="308">
    <mergeCell ref="D1:AQ1"/>
    <mergeCell ref="AV1:AV2"/>
    <mergeCell ref="AW1:AW2"/>
    <mergeCell ref="A2:C2"/>
    <mergeCell ref="D2:AQ2"/>
    <mergeCell ref="AS2:AT2"/>
    <mergeCell ref="B3:C3"/>
    <mergeCell ref="K3:AH4"/>
    <mergeCell ref="D5:AQ5"/>
    <mergeCell ref="AS5:AT5"/>
    <mergeCell ref="A6:A11"/>
    <mergeCell ref="B6:B11"/>
    <mergeCell ref="C6:C11"/>
    <mergeCell ref="D6:D11"/>
    <mergeCell ref="E6:E11"/>
    <mergeCell ref="F6:F11"/>
    <mergeCell ref="G6:Q6"/>
    <mergeCell ref="R6:R11"/>
    <mergeCell ref="S6:AC6"/>
    <mergeCell ref="H10:H11"/>
    <mergeCell ref="I10:I11"/>
    <mergeCell ref="J10:J11"/>
    <mergeCell ref="K10:M11"/>
    <mergeCell ref="N10:N11"/>
    <mergeCell ref="S10:S11"/>
    <mergeCell ref="T10:T11"/>
    <mergeCell ref="U10:U11"/>
    <mergeCell ref="V10:V11"/>
    <mergeCell ref="W10:Y11"/>
    <mergeCell ref="Z10:Z11"/>
    <mergeCell ref="G7:Q7"/>
    <mergeCell ref="S7:AC7"/>
    <mergeCell ref="AE7:AO7"/>
    <mergeCell ref="G8:J9"/>
    <mergeCell ref="K8:N9"/>
    <mergeCell ref="O8:O11"/>
    <mergeCell ref="P8:P11"/>
    <mergeCell ref="Q8:Q11"/>
    <mergeCell ref="S8:V9"/>
    <mergeCell ref="W8:Z9"/>
    <mergeCell ref="AA8:AA11"/>
    <mergeCell ref="AB8:AB11"/>
    <mergeCell ref="AC8:AC11"/>
    <mergeCell ref="AE8:AH9"/>
    <mergeCell ref="AI8:AL9"/>
    <mergeCell ref="AM8:AM11"/>
    <mergeCell ref="AN8:AN11"/>
    <mergeCell ref="AO8:AO11"/>
    <mergeCell ref="G10:G11"/>
    <mergeCell ref="BD10:BE10"/>
    <mergeCell ref="K12:M12"/>
    <mergeCell ref="W12:Y12"/>
    <mergeCell ref="AI12:AK12"/>
    <mergeCell ref="K13:M13"/>
    <mergeCell ref="W13:Y13"/>
    <mergeCell ref="AI13:AK13"/>
    <mergeCell ref="K14:M14"/>
    <mergeCell ref="W14:Y14"/>
    <mergeCell ref="AI14:AK14"/>
    <mergeCell ref="AE10:AE11"/>
    <mergeCell ref="AF10:AF11"/>
    <mergeCell ref="AG10:AG11"/>
    <mergeCell ref="AH10:AH11"/>
    <mergeCell ref="AI10:AK11"/>
    <mergeCell ref="AL10:AL11"/>
    <mergeCell ref="AS10:AT10"/>
    <mergeCell ref="AX10:AY10"/>
    <mergeCell ref="BA10:BC10"/>
    <mergeCell ref="AD6:AD11"/>
    <mergeCell ref="AE6:AO6"/>
    <mergeCell ref="AP6:AP11"/>
    <mergeCell ref="AQ6:AQ11"/>
    <mergeCell ref="AR6:AR11"/>
    <mergeCell ref="K15:M15"/>
    <mergeCell ref="W15:Y15"/>
    <mergeCell ref="AI15:AK15"/>
    <mergeCell ref="K16:M16"/>
    <mergeCell ref="W16:Y16"/>
    <mergeCell ref="AI16:AK16"/>
    <mergeCell ref="K17:M17"/>
    <mergeCell ref="W17:Y17"/>
    <mergeCell ref="AI17:AK17"/>
    <mergeCell ref="K18:M18"/>
    <mergeCell ref="W18:Y18"/>
    <mergeCell ref="AI18:AK18"/>
    <mergeCell ref="K19:M19"/>
    <mergeCell ref="W19:Y19"/>
    <mergeCell ref="AI19:AK19"/>
    <mergeCell ref="K20:M20"/>
    <mergeCell ref="W20:Y20"/>
    <mergeCell ref="AI20:AK20"/>
    <mergeCell ref="K21:M21"/>
    <mergeCell ref="W21:Y21"/>
    <mergeCell ref="AI21:AK21"/>
    <mergeCell ref="G22:N22"/>
    <mergeCell ref="S22:Z22"/>
    <mergeCell ref="AE22:AL22"/>
    <mergeCell ref="K23:M23"/>
    <mergeCell ref="W23:Y23"/>
    <mergeCell ref="AI23:AK23"/>
    <mergeCell ref="K24:M24"/>
    <mergeCell ref="W24:Y24"/>
    <mergeCell ref="AI24:AK24"/>
    <mergeCell ref="K25:M25"/>
    <mergeCell ref="W25:Y25"/>
    <mergeCell ref="AI25:AK25"/>
    <mergeCell ref="K26:M26"/>
    <mergeCell ref="W26:Y26"/>
    <mergeCell ref="AI26:AK26"/>
    <mergeCell ref="K27:M27"/>
    <mergeCell ref="W27:Y27"/>
    <mergeCell ref="AI27:AK27"/>
    <mergeCell ref="K28:M28"/>
    <mergeCell ref="W28:Y28"/>
    <mergeCell ref="AI28:AK28"/>
    <mergeCell ref="K29:M29"/>
    <mergeCell ref="W29:Y29"/>
    <mergeCell ref="AI29:AK29"/>
    <mergeCell ref="K30:M30"/>
    <mergeCell ref="W30:Y30"/>
    <mergeCell ref="AI30:AK30"/>
    <mergeCell ref="K31:M31"/>
    <mergeCell ref="W31:Y31"/>
    <mergeCell ref="AI31:AK31"/>
    <mergeCell ref="K32:M32"/>
    <mergeCell ref="W32:Y32"/>
    <mergeCell ref="AI32:AK32"/>
    <mergeCell ref="G33:N33"/>
    <mergeCell ref="S33:Z33"/>
    <mergeCell ref="AE33:AL33"/>
    <mergeCell ref="K34:M34"/>
    <mergeCell ref="W34:Y34"/>
    <mergeCell ref="AI34:AK34"/>
    <mergeCell ref="K35:M35"/>
    <mergeCell ref="W35:Y35"/>
    <mergeCell ref="AI35:AK35"/>
    <mergeCell ref="K36:M36"/>
    <mergeCell ref="W36:Y36"/>
    <mergeCell ref="AI36:AK36"/>
    <mergeCell ref="K37:M37"/>
    <mergeCell ref="W37:Y37"/>
    <mergeCell ref="AI37:AK37"/>
    <mergeCell ref="K38:M38"/>
    <mergeCell ref="W38:Y38"/>
    <mergeCell ref="AI38:AK38"/>
    <mergeCell ref="K39:M39"/>
    <mergeCell ref="W39:Y39"/>
    <mergeCell ref="AI39:AK39"/>
    <mergeCell ref="K40:M40"/>
    <mergeCell ref="W40:Y40"/>
    <mergeCell ref="AI40:AK40"/>
    <mergeCell ref="K41:M41"/>
    <mergeCell ref="W41:Y41"/>
    <mergeCell ref="AI41:AK41"/>
    <mergeCell ref="K42:M42"/>
    <mergeCell ref="W42:Y42"/>
    <mergeCell ref="AI42:AK42"/>
    <mergeCell ref="G43:N43"/>
    <mergeCell ref="S43:Z43"/>
    <mergeCell ref="AE43:AL43"/>
    <mergeCell ref="K44:M44"/>
    <mergeCell ref="W44:Y44"/>
    <mergeCell ref="AI44:AK44"/>
    <mergeCell ref="K45:M45"/>
    <mergeCell ref="W45:Y45"/>
    <mergeCell ref="AI45:AK45"/>
    <mergeCell ref="K46:M46"/>
    <mergeCell ref="W46:Y46"/>
    <mergeCell ref="AI46:AK46"/>
    <mergeCell ref="K47:M47"/>
    <mergeCell ref="W47:Y47"/>
    <mergeCell ref="AI47:AK47"/>
    <mergeCell ref="K48:M48"/>
    <mergeCell ref="W48:Y48"/>
    <mergeCell ref="AI48:AK48"/>
    <mergeCell ref="K49:M49"/>
    <mergeCell ref="W49:Y49"/>
    <mergeCell ref="AI49:AK49"/>
    <mergeCell ref="K50:M50"/>
    <mergeCell ref="W50:Y50"/>
    <mergeCell ref="AI50:AK50"/>
    <mergeCell ref="K51:M51"/>
    <mergeCell ref="W51:Y51"/>
    <mergeCell ref="AI51:AK51"/>
    <mergeCell ref="K52:M52"/>
    <mergeCell ref="W52:Y52"/>
    <mergeCell ref="AI52:AK52"/>
    <mergeCell ref="K53:M53"/>
    <mergeCell ref="W53:Y53"/>
    <mergeCell ref="AI53:AK53"/>
    <mergeCell ref="K54:M54"/>
    <mergeCell ref="W54:Y54"/>
    <mergeCell ref="AI54:AK54"/>
    <mergeCell ref="G55:N55"/>
    <mergeCell ref="S55:Z55"/>
    <mergeCell ref="AE55:AL55"/>
    <mergeCell ref="K56:M56"/>
    <mergeCell ref="W56:Y56"/>
    <mergeCell ref="AI56:AK56"/>
    <mergeCell ref="K57:M57"/>
    <mergeCell ref="W57:Y57"/>
    <mergeCell ref="AI57:AK57"/>
    <mergeCell ref="K58:M58"/>
    <mergeCell ref="W58:Y58"/>
    <mergeCell ref="AI58:AK58"/>
    <mergeCell ref="K59:M59"/>
    <mergeCell ref="W59:Y59"/>
    <mergeCell ref="AI59:AK59"/>
    <mergeCell ref="K60:M60"/>
    <mergeCell ref="W60:Y60"/>
    <mergeCell ref="AI60:AK60"/>
    <mergeCell ref="K61:M61"/>
    <mergeCell ref="W61:Y61"/>
    <mergeCell ref="AI61:AK61"/>
    <mergeCell ref="K62:M62"/>
    <mergeCell ref="W62:Y62"/>
    <mergeCell ref="AI62:AK62"/>
    <mergeCell ref="K63:M63"/>
    <mergeCell ref="W63:Y63"/>
    <mergeCell ref="AI63:AK63"/>
    <mergeCell ref="K64:M64"/>
    <mergeCell ref="W64:Y64"/>
    <mergeCell ref="AI64:AK64"/>
    <mergeCell ref="K65:M65"/>
    <mergeCell ref="W65:Y65"/>
    <mergeCell ref="AI65:AK65"/>
    <mergeCell ref="G66:N66"/>
    <mergeCell ref="S66:Z66"/>
    <mergeCell ref="AE66:AL66"/>
    <mergeCell ref="K67:M67"/>
    <mergeCell ref="W67:Y67"/>
    <mergeCell ref="AI67:AK67"/>
    <mergeCell ref="K68:M68"/>
    <mergeCell ref="W68:Y68"/>
    <mergeCell ref="AI68:AK68"/>
    <mergeCell ref="K69:M69"/>
    <mergeCell ref="W69:Y69"/>
    <mergeCell ref="AI69:AK69"/>
    <mergeCell ref="K70:M70"/>
    <mergeCell ref="W70:Y70"/>
    <mergeCell ref="AI70:AK70"/>
    <mergeCell ref="K71:M71"/>
    <mergeCell ref="W71:Y71"/>
    <mergeCell ref="AI71:AK71"/>
    <mergeCell ref="K72:M72"/>
    <mergeCell ref="W72:Y72"/>
    <mergeCell ref="AI72:AK72"/>
    <mergeCell ref="K73:M73"/>
    <mergeCell ref="W73:Y73"/>
    <mergeCell ref="AI73:AK73"/>
    <mergeCell ref="K74:M74"/>
    <mergeCell ref="W74:Y74"/>
    <mergeCell ref="AI74:AK74"/>
    <mergeCell ref="G75:N75"/>
    <mergeCell ref="S75:Z75"/>
    <mergeCell ref="AE75:AL75"/>
    <mergeCell ref="K76:M76"/>
    <mergeCell ref="W76:Y76"/>
    <mergeCell ref="AI76:AK76"/>
    <mergeCell ref="K77:M77"/>
    <mergeCell ref="W77:Y77"/>
    <mergeCell ref="AI77:AK77"/>
    <mergeCell ref="K78:M78"/>
    <mergeCell ref="W78:Y78"/>
    <mergeCell ref="AI78:AK78"/>
    <mergeCell ref="K79:M79"/>
    <mergeCell ref="W79:Y79"/>
    <mergeCell ref="AI79:AK79"/>
    <mergeCell ref="K80:M80"/>
    <mergeCell ref="W80:Y80"/>
    <mergeCell ref="AI80:AK80"/>
    <mergeCell ref="K81:M81"/>
    <mergeCell ref="W81:Y81"/>
    <mergeCell ref="AI81:AK81"/>
    <mergeCell ref="K82:M82"/>
    <mergeCell ref="W82:Y82"/>
    <mergeCell ref="AI82:AK82"/>
    <mergeCell ref="K83:M83"/>
    <mergeCell ref="W83:Y83"/>
    <mergeCell ref="AI83:AK83"/>
    <mergeCell ref="K84:M84"/>
    <mergeCell ref="W84:Y84"/>
    <mergeCell ref="AI84:AK84"/>
    <mergeCell ref="K85:M85"/>
    <mergeCell ref="W85:Y85"/>
    <mergeCell ref="AI85:AK85"/>
    <mergeCell ref="K86:M86"/>
    <mergeCell ref="W86:Y86"/>
    <mergeCell ref="AI86:AK86"/>
    <mergeCell ref="K87:M87"/>
    <mergeCell ref="W87:Y87"/>
    <mergeCell ref="AI87:AK87"/>
    <mergeCell ref="K88:M88"/>
    <mergeCell ref="W88:Y88"/>
    <mergeCell ref="AI88:AK88"/>
    <mergeCell ref="K89:M89"/>
    <mergeCell ref="W89:Y89"/>
    <mergeCell ref="AI89:AK89"/>
    <mergeCell ref="K90:M90"/>
    <mergeCell ref="W90:Y90"/>
    <mergeCell ref="AI90:AK90"/>
    <mergeCell ref="K91:M91"/>
    <mergeCell ref="W91:Y91"/>
    <mergeCell ref="AI91:AK91"/>
    <mergeCell ref="B94:N94"/>
    <mergeCell ref="S94:AS94"/>
    <mergeCell ref="B106:N106"/>
    <mergeCell ref="S106:AS106"/>
  </mergeCells>
  <conditionalFormatting sqref="AX45:AX75">
    <cfRule type="cellIs" dxfId="6" priority="2" operator="equal">
      <formula>1</formula>
    </cfRule>
  </conditionalFormatting>
  <conditionalFormatting sqref="AX43">
    <cfRule type="cellIs" dxfId="5" priority="3" operator="equal">
      <formula>1</formula>
    </cfRule>
  </conditionalFormatting>
  <conditionalFormatting sqref="AX44">
    <cfRule type="cellIs" dxfId="4" priority="4" operator="equal">
      <formula>1</formula>
    </cfRule>
  </conditionalFormatting>
  <conditionalFormatting sqref="AX34:AX42">
    <cfRule type="cellIs" dxfId="3" priority="5" operator="equal">
      <formula>1</formula>
    </cfRule>
  </conditionalFormatting>
  <conditionalFormatting sqref="AX14:AX20">
    <cfRule type="cellIs" dxfId="2" priority="6" operator="equal">
      <formula>1</formula>
    </cfRule>
  </conditionalFormatting>
  <conditionalFormatting sqref="AX13">
    <cfRule type="cellIs" dxfId="1" priority="7" operator="equal">
      <formula>1</formula>
    </cfRule>
  </conditionalFormatting>
  <conditionalFormatting sqref="AX12 AX21:AX33 AX76:AX91">
    <cfRule type="cellIs" dxfId="0" priority="8" operator="equal">
      <formula>1</formula>
    </cfRule>
  </conditionalFormatting>
  <pageMargins left="0" right="0" top="0" bottom="0" header="0.511811023622047" footer="0.511811023622047"/>
  <pageSetup paperSize="8" fitToHeight="0"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ColWidth="9" defaultRowHeight="15"/>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Normal.dotm</Template>
  <TotalTime>17</TotalTime>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Арх</vt:lpstr>
      <vt:lpstr>Лист1</vt:lpstr>
      <vt:lpstr>Арх!Область_печати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user</cp:lastModifiedBy>
  <cp:revision>1</cp:revision>
  <dcterms:created xsi:type="dcterms:W3CDTF">2023-10-05T04:39:33Z</dcterms:created>
  <dcterms:modified xsi:type="dcterms:W3CDTF">2024-11-11T06:20:43Z</dcterms:modified>
  <dc:language>ru-RU</dc:language>
</cp:coreProperties>
</file>