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E:\рейтинги на сайт\"/>
    </mc:Choice>
  </mc:AlternateContent>
  <bookViews>
    <workbookView xWindow="0" yWindow="0" windowWidth="24000" windowHeight="9645"/>
  </bookViews>
  <sheets>
    <sheet name="СТР 1 сем" sheetId="1" r:id="rId1"/>
    <sheet name="Лист1" sheetId="2" r:id="rId2"/>
  </sheets>
  <definedNames>
    <definedName name="_xlfn_BAHTTEXT">NA()</definedName>
    <definedName name="Excel_BuiltIn_Print_Area" localSheetId="0">'СТР 1 сем'!$A$1:$AP$117</definedName>
    <definedName name="_xlnm.Print_Area" localSheetId="0">'СТР 1 сем'!$A$1:$AP$117</definedName>
  </definedNames>
  <calcPr calcId="162913"/>
</workbook>
</file>

<file path=xl/calcChain.xml><?xml version="1.0" encoding="utf-8"?>
<calcChain xmlns="http://schemas.openxmlformats.org/spreadsheetml/2006/main">
  <c r="X105" i="1" l="1"/>
  <c r="X97" i="1"/>
  <c r="X94" i="1"/>
  <c r="X114" i="1"/>
  <c r="X113" i="1"/>
  <c r="AN43" i="1" l="1"/>
  <c r="AM43" i="1"/>
  <c r="AG43" i="1"/>
  <c r="AF43" i="1"/>
  <c r="AB43" i="1"/>
  <c r="AA43" i="1"/>
  <c r="U43" i="1"/>
  <c r="T43" i="1"/>
  <c r="P43" i="1"/>
  <c r="O43" i="1"/>
  <c r="J43" i="1"/>
  <c r="AH43" i="1" s="1"/>
  <c r="AB44" i="1"/>
  <c r="AC44" i="1" s="1"/>
  <c r="Q44" i="1"/>
  <c r="P44" i="1"/>
  <c r="AF24" i="1"/>
  <c r="AB24" i="1"/>
  <c r="T24" i="1"/>
  <c r="P24" i="1"/>
  <c r="J24" i="1"/>
  <c r="V24" i="1" s="1"/>
  <c r="AC24" i="1" s="1"/>
  <c r="AN25" i="1"/>
  <c r="AM25" i="1"/>
  <c r="AG25" i="1"/>
  <c r="AF25" i="1"/>
  <c r="AB25" i="1"/>
  <c r="AA25" i="1"/>
  <c r="U25" i="1"/>
  <c r="T25" i="1"/>
  <c r="P25" i="1"/>
  <c r="O25" i="1"/>
  <c r="J25" i="1"/>
  <c r="V25" i="1" s="1"/>
  <c r="AB32" i="1"/>
  <c r="AC32" i="1" s="1"/>
  <c r="P32" i="1"/>
  <c r="Q32" i="1" s="1"/>
  <c r="V43" i="1" l="1"/>
  <c r="AH25" i="1"/>
  <c r="BC115" i="1"/>
  <c r="AY115" i="1"/>
  <c r="AW115" i="1"/>
  <c r="AV115" i="1"/>
  <c r="AU115" i="1"/>
  <c r="AR115" i="1"/>
  <c r="AQ115" i="1"/>
  <c r="AN115" i="1"/>
  <c r="AO115" i="1" s="1"/>
  <c r="AB115" i="1"/>
  <c r="AC115" i="1" s="1"/>
  <c r="P115" i="1"/>
  <c r="Q115" i="1" s="1"/>
  <c r="AN114" i="1"/>
  <c r="AM114" i="1"/>
  <c r="AG114" i="1"/>
  <c r="AF114" i="1"/>
  <c r="AB114" i="1"/>
  <c r="AA114" i="1"/>
  <c r="Y114" i="1"/>
  <c r="AJ114" i="1"/>
  <c r="U114" i="1"/>
  <c r="T114" i="1"/>
  <c r="P114" i="1"/>
  <c r="O114" i="1"/>
  <c r="N114" i="1"/>
  <c r="Z114" i="1" s="1"/>
  <c r="AL114" i="1" s="1"/>
  <c r="J114" i="1"/>
  <c r="V114" i="1" s="1"/>
  <c r="AN113" i="1"/>
  <c r="AM113" i="1"/>
  <c r="AG113" i="1"/>
  <c r="AF113" i="1"/>
  <c r="AB113" i="1"/>
  <c r="AA113" i="1"/>
  <c r="Y113" i="1"/>
  <c r="AJ113" i="1"/>
  <c r="U113" i="1"/>
  <c r="T113" i="1"/>
  <c r="P113" i="1"/>
  <c r="O113" i="1"/>
  <c r="N113" i="1"/>
  <c r="Z113" i="1" s="1"/>
  <c r="AL113" i="1" s="1"/>
  <c r="J113" i="1"/>
  <c r="AH113" i="1" s="1"/>
  <c r="AN112" i="1"/>
  <c r="AM112" i="1"/>
  <c r="AG112" i="1"/>
  <c r="AF112" i="1"/>
  <c r="AB112" i="1"/>
  <c r="AA112" i="1"/>
  <c r="Y112" i="1"/>
  <c r="X112" i="1"/>
  <c r="AJ112" i="1" s="1"/>
  <c r="U112" i="1"/>
  <c r="T112" i="1"/>
  <c r="P112" i="1"/>
  <c r="O112" i="1"/>
  <c r="N112" i="1"/>
  <c r="Z112" i="1" s="1"/>
  <c r="AL112" i="1" s="1"/>
  <c r="J112" i="1"/>
  <c r="V112" i="1" s="1"/>
  <c r="AN111" i="1"/>
  <c r="AM111" i="1"/>
  <c r="AG111" i="1"/>
  <c r="AF111" i="1"/>
  <c r="AB111" i="1"/>
  <c r="AA111" i="1"/>
  <c r="Y111" i="1"/>
  <c r="X111" i="1"/>
  <c r="AJ111" i="1" s="1"/>
  <c r="V111" i="1"/>
  <c r="AC111" i="1" s="1"/>
  <c r="U111" i="1"/>
  <c r="T111" i="1"/>
  <c r="P111" i="1"/>
  <c r="O111" i="1"/>
  <c r="N111" i="1"/>
  <c r="Z111" i="1" s="1"/>
  <c r="AL111" i="1" s="1"/>
  <c r="J111" i="1"/>
  <c r="AH111" i="1" s="1"/>
  <c r="AN110" i="1"/>
  <c r="AM110" i="1"/>
  <c r="AG110" i="1"/>
  <c r="AF110" i="1"/>
  <c r="AB110" i="1"/>
  <c r="AA110" i="1"/>
  <c r="Y110" i="1"/>
  <c r="X110" i="1"/>
  <c r="AJ110" i="1" s="1"/>
  <c r="U110" i="1"/>
  <c r="T110" i="1"/>
  <c r="P110" i="1"/>
  <c r="O110" i="1"/>
  <c r="N110" i="1"/>
  <c r="Z110" i="1" s="1"/>
  <c r="AL110" i="1" s="1"/>
  <c r="J110" i="1"/>
  <c r="V110" i="1" s="1"/>
  <c r="BE109" i="1"/>
  <c r="BE115" i="1" s="1"/>
  <c r="BD109" i="1"/>
  <c r="BD115" i="1" s="1"/>
  <c r="BC109" i="1"/>
  <c r="BB109" i="1"/>
  <c r="BB115" i="1" s="1"/>
  <c r="BA109" i="1"/>
  <c r="BA115" i="1" s="1"/>
  <c r="AZ109" i="1"/>
  <c r="AZ115" i="1" s="1"/>
  <c r="AY109" i="1"/>
  <c r="AW109" i="1"/>
  <c r="AV109" i="1"/>
  <c r="AU109" i="1"/>
  <c r="AR109" i="1"/>
  <c r="AQ109" i="1"/>
  <c r="AN109" i="1"/>
  <c r="AM109" i="1"/>
  <c r="AG109" i="1"/>
  <c r="AF109" i="1"/>
  <c r="AB109" i="1"/>
  <c r="AA109" i="1"/>
  <c r="Y109" i="1"/>
  <c r="X109" i="1"/>
  <c r="AJ109" i="1" s="1"/>
  <c r="U109" i="1"/>
  <c r="T109" i="1"/>
  <c r="P109" i="1"/>
  <c r="O109" i="1"/>
  <c r="N109" i="1"/>
  <c r="Z109" i="1" s="1"/>
  <c r="AL109" i="1" s="1"/>
  <c r="J109" i="1"/>
  <c r="AH109" i="1" s="1"/>
  <c r="AN108" i="1"/>
  <c r="AM108" i="1"/>
  <c r="AG108" i="1"/>
  <c r="AF108" i="1"/>
  <c r="AB108" i="1"/>
  <c r="AA108" i="1"/>
  <c r="Y108" i="1"/>
  <c r="X108" i="1"/>
  <c r="AJ108" i="1" s="1"/>
  <c r="U108" i="1"/>
  <c r="T108" i="1"/>
  <c r="P108" i="1"/>
  <c r="O108" i="1"/>
  <c r="N108" i="1"/>
  <c r="Z108" i="1" s="1"/>
  <c r="AL108" i="1" s="1"/>
  <c r="J108" i="1"/>
  <c r="V108" i="1" s="1"/>
  <c r="AO107" i="1"/>
  <c r="AN107" i="1"/>
  <c r="AC107" i="1"/>
  <c r="AB107" i="1"/>
  <c r="Q107" i="1"/>
  <c r="P107" i="1"/>
  <c r="AN106" i="1"/>
  <c r="AM106" i="1"/>
  <c r="AG106" i="1"/>
  <c r="AF106" i="1"/>
  <c r="AB106" i="1"/>
  <c r="AA106" i="1"/>
  <c r="Z106" i="1"/>
  <c r="AL106" i="1" s="1"/>
  <c r="Y106" i="1"/>
  <c r="X106" i="1"/>
  <c r="AJ106" i="1" s="1"/>
  <c r="U106" i="1"/>
  <c r="T106" i="1"/>
  <c r="P106" i="1"/>
  <c r="O106" i="1"/>
  <c r="N106" i="1"/>
  <c r="J106" i="1"/>
  <c r="V106" i="1" s="1"/>
  <c r="BC105" i="1"/>
  <c r="AY105" i="1"/>
  <c r="AW105" i="1"/>
  <c r="AV105" i="1"/>
  <c r="AU105" i="1"/>
  <c r="AR105" i="1"/>
  <c r="AQ105" i="1"/>
  <c r="AN105" i="1"/>
  <c r="AM105" i="1"/>
  <c r="AG105" i="1"/>
  <c r="AF105" i="1"/>
  <c r="AB105" i="1"/>
  <c r="AA105" i="1"/>
  <c r="Y105" i="1"/>
  <c r="AJ105" i="1"/>
  <c r="U105" i="1"/>
  <c r="T105" i="1"/>
  <c r="S105" i="1"/>
  <c r="AV92" i="1" s="1"/>
  <c r="P105" i="1"/>
  <c r="O105" i="1"/>
  <c r="N105" i="1"/>
  <c r="Z105" i="1" s="1"/>
  <c r="AL105" i="1" s="1"/>
  <c r="J105" i="1"/>
  <c r="AH105" i="1" s="1"/>
  <c r="AO105" i="1" s="1"/>
  <c r="AN104" i="1"/>
  <c r="AM104" i="1"/>
  <c r="AG104" i="1"/>
  <c r="AF104" i="1"/>
  <c r="AB104" i="1"/>
  <c r="AA104" i="1"/>
  <c r="Y104" i="1"/>
  <c r="X104" i="1"/>
  <c r="AJ104" i="1" s="1"/>
  <c r="U104" i="1"/>
  <c r="T104" i="1"/>
  <c r="P104" i="1"/>
  <c r="O104" i="1"/>
  <c r="N104" i="1"/>
  <c r="Z104" i="1" s="1"/>
  <c r="AL104" i="1" s="1"/>
  <c r="J104" i="1"/>
  <c r="AH104" i="1" s="1"/>
  <c r="AO104" i="1" s="1"/>
  <c r="AN103" i="1"/>
  <c r="AM103" i="1"/>
  <c r="AG103" i="1"/>
  <c r="AF103" i="1"/>
  <c r="AB103" i="1"/>
  <c r="AA103" i="1"/>
  <c r="Y103" i="1"/>
  <c r="X103" i="1"/>
  <c r="AJ103" i="1" s="1"/>
  <c r="U103" i="1"/>
  <c r="T103" i="1"/>
  <c r="P103" i="1"/>
  <c r="O103" i="1"/>
  <c r="N103" i="1"/>
  <c r="Z103" i="1" s="1"/>
  <c r="AL103" i="1" s="1"/>
  <c r="J103" i="1"/>
  <c r="V103" i="1" s="1"/>
  <c r="AN102" i="1"/>
  <c r="AM102" i="1"/>
  <c r="AG102" i="1"/>
  <c r="AF102" i="1"/>
  <c r="AB102" i="1"/>
  <c r="AA102" i="1"/>
  <c r="Y102" i="1"/>
  <c r="X102" i="1"/>
  <c r="AJ102" i="1" s="1"/>
  <c r="U102" i="1"/>
  <c r="T102" i="1"/>
  <c r="P102" i="1"/>
  <c r="O102" i="1"/>
  <c r="N102" i="1"/>
  <c r="Z102" i="1" s="1"/>
  <c r="AL102" i="1" s="1"/>
  <c r="J102" i="1"/>
  <c r="V102" i="1" s="1"/>
  <c r="AB101" i="1"/>
  <c r="AC101" i="1" s="1"/>
  <c r="Q101" i="1"/>
  <c r="P101" i="1"/>
  <c r="AN100" i="1"/>
  <c r="AM100" i="1"/>
  <c r="AG100" i="1"/>
  <c r="AF100" i="1"/>
  <c r="AB100" i="1"/>
  <c r="AA100" i="1"/>
  <c r="Y100" i="1"/>
  <c r="X100" i="1"/>
  <c r="AJ100" i="1" s="1"/>
  <c r="U100" i="1"/>
  <c r="T100" i="1"/>
  <c r="P100" i="1"/>
  <c r="O100" i="1"/>
  <c r="N100" i="1"/>
  <c r="Z100" i="1" s="1"/>
  <c r="AL100" i="1" s="1"/>
  <c r="J100" i="1"/>
  <c r="AH100" i="1" s="1"/>
  <c r="AN99" i="1"/>
  <c r="AM99" i="1"/>
  <c r="AG99" i="1"/>
  <c r="AF99" i="1"/>
  <c r="AB99" i="1"/>
  <c r="AA99" i="1"/>
  <c r="Y99" i="1"/>
  <c r="X99" i="1"/>
  <c r="AJ99" i="1" s="1"/>
  <c r="U99" i="1"/>
  <c r="T99" i="1"/>
  <c r="P99" i="1"/>
  <c r="O99" i="1"/>
  <c r="N99" i="1"/>
  <c r="Z99" i="1" s="1"/>
  <c r="AL99" i="1" s="1"/>
  <c r="J99" i="1"/>
  <c r="V99" i="1" s="1"/>
  <c r="BE98" i="1"/>
  <c r="BE105" i="1" s="1"/>
  <c r="BD98" i="1"/>
  <c r="BD105" i="1" s="1"/>
  <c r="BC98" i="1"/>
  <c r="BB98" i="1"/>
  <c r="BB105" i="1" s="1"/>
  <c r="BA98" i="1"/>
  <c r="BA105" i="1" s="1"/>
  <c r="AZ98" i="1"/>
  <c r="AZ105" i="1" s="1"/>
  <c r="AY98" i="1"/>
  <c r="AW98" i="1"/>
  <c r="AV98" i="1"/>
  <c r="AU98" i="1"/>
  <c r="AR98" i="1"/>
  <c r="AQ98" i="1"/>
  <c r="AN98" i="1"/>
  <c r="AM98" i="1"/>
  <c r="AG98" i="1"/>
  <c r="AB98" i="1"/>
  <c r="AA98" i="1"/>
  <c r="Y98" i="1"/>
  <c r="X98" i="1"/>
  <c r="AJ98" i="1" s="1"/>
  <c r="U98" i="1"/>
  <c r="P98" i="1"/>
  <c r="O98" i="1"/>
  <c r="N98" i="1"/>
  <c r="Z98" i="1" s="1"/>
  <c r="AL98" i="1" s="1"/>
  <c r="J98" i="1"/>
  <c r="AH98" i="1" s="1"/>
  <c r="AN97" i="1"/>
  <c r="AM97" i="1"/>
  <c r="AG97" i="1"/>
  <c r="AF97" i="1"/>
  <c r="AB97" i="1"/>
  <c r="AA97" i="1"/>
  <c r="Y97" i="1"/>
  <c r="AJ97" i="1"/>
  <c r="U97" i="1"/>
  <c r="T97" i="1"/>
  <c r="P97" i="1"/>
  <c r="O97" i="1"/>
  <c r="N97" i="1"/>
  <c r="Z97" i="1" s="1"/>
  <c r="AL97" i="1" s="1"/>
  <c r="J97" i="1"/>
  <c r="V97" i="1" s="1"/>
  <c r="BC96" i="1"/>
  <c r="AY96" i="1"/>
  <c r="AW96" i="1"/>
  <c r="AV96" i="1"/>
  <c r="AU96" i="1"/>
  <c r="AR96" i="1"/>
  <c r="AQ96" i="1"/>
  <c r="AN96" i="1"/>
  <c r="AM96" i="1"/>
  <c r="AL96" i="1"/>
  <c r="AG96" i="1"/>
  <c r="AF96" i="1"/>
  <c r="AB96" i="1"/>
  <c r="AA96" i="1"/>
  <c r="Y96" i="1"/>
  <c r="X96" i="1"/>
  <c r="AJ96" i="1" s="1"/>
  <c r="U96" i="1"/>
  <c r="T96" i="1"/>
  <c r="P96" i="1"/>
  <c r="O96" i="1"/>
  <c r="N96" i="1"/>
  <c r="J96" i="1"/>
  <c r="AH96" i="1" s="1"/>
  <c r="AN95" i="1"/>
  <c r="AO95" i="1" s="1"/>
  <c r="AB95" i="1"/>
  <c r="AC95" i="1" s="1"/>
  <c r="Q95" i="1"/>
  <c r="P95" i="1"/>
  <c r="BC94" i="1"/>
  <c r="AY94" i="1"/>
  <c r="AW94" i="1"/>
  <c r="AV94" i="1"/>
  <c r="AU94" i="1"/>
  <c r="AR94" i="1"/>
  <c r="AQ94" i="1"/>
  <c r="AN94" i="1"/>
  <c r="AM94" i="1"/>
  <c r="AG94" i="1"/>
  <c r="AF94" i="1"/>
  <c r="AB94" i="1"/>
  <c r="AA94" i="1"/>
  <c r="AJ94" i="1"/>
  <c r="V94" i="1"/>
  <c r="AC94" i="1" s="1"/>
  <c r="U94" i="1"/>
  <c r="T94" i="1"/>
  <c r="P94" i="1"/>
  <c r="O94" i="1"/>
  <c r="N94" i="1"/>
  <c r="Z94" i="1" s="1"/>
  <c r="AL94" i="1" s="1"/>
  <c r="J94" i="1"/>
  <c r="AH94" i="1" s="1"/>
  <c r="BC93" i="1"/>
  <c r="AY93" i="1"/>
  <c r="AW93" i="1"/>
  <c r="AV93" i="1"/>
  <c r="AU93" i="1"/>
  <c r="AR93" i="1"/>
  <c r="AQ93" i="1"/>
  <c r="AN93" i="1"/>
  <c r="AM93" i="1"/>
  <c r="AH93" i="1"/>
  <c r="AG93" i="1"/>
  <c r="AF93" i="1"/>
  <c r="AB93" i="1"/>
  <c r="AA93" i="1"/>
  <c r="Y93" i="1"/>
  <c r="X93" i="1"/>
  <c r="AJ93" i="1" s="1"/>
  <c r="V93" i="1"/>
  <c r="U93" i="1"/>
  <c r="T93" i="1"/>
  <c r="P93" i="1"/>
  <c r="O93" i="1"/>
  <c r="N93" i="1"/>
  <c r="Z93" i="1" s="1"/>
  <c r="AL93" i="1" s="1"/>
  <c r="J93" i="1"/>
  <c r="BC92" i="1"/>
  <c r="AY92" i="1"/>
  <c r="AW92" i="1"/>
  <c r="AU92" i="1"/>
  <c r="AR92" i="1"/>
  <c r="AQ92" i="1"/>
  <c r="BE91" i="1"/>
  <c r="BE93" i="1" s="1"/>
  <c r="BC91" i="1"/>
  <c r="AY91" i="1"/>
  <c r="AW91" i="1"/>
  <c r="AV91" i="1"/>
  <c r="AU91" i="1"/>
  <c r="AR91" i="1"/>
  <c r="AQ91" i="1"/>
  <c r="BE90" i="1"/>
  <c r="BE92" i="1" s="1"/>
  <c r="BE94" i="1" s="1"/>
  <c r="BC90" i="1"/>
  <c r="AY90" i="1"/>
  <c r="AW90" i="1"/>
  <c r="AV90" i="1"/>
  <c r="AU90" i="1"/>
  <c r="AR90" i="1"/>
  <c r="AQ90" i="1"/>
  <c r="BD89" i="1"/>
  <c r="BC89" i="1"/>
  <c r="BB89" i="1"/>
  <c r="BB90" i="1" s="1"/>
  <c r="BB91" i="1" s="1"/>
  <c r="BB92" i="1" s="1"/>
  <c r="BB93" i="1" s="1"/>
  <c r="BB94" i="1" s="1"/>
  <c r="BA89" i="1"/>
  <c r="BA90" i="1" s="1"/>
  <c r="BA91" i="1" s="1"/>
  <c r="BA92" i="1" s="1"/>
  <c r="BA93" i="1" s="1"/>
  <c r="BA94" i="1" s="1"/>
  <c r="AZ89" i="1"/>
  <c r="AZ90" i="1" s="1"/>
  <c r="AZ91" i="1" s="1"/>
  <c r="AZ92" i="1" s="1"/>
  <c r="AZ93" i="1" s="1"/>
  <c r="AZ94" i="1" s="1"/>
  <c r="AY89" i="1"/>
  <c r="AW89" i="1"/>
  <c r="AV89" i="1"/>
  <c r="AU89" i="1"/>
  <c r="AR89" i="1"/>
  <c r="AQ89" i="1"/>
  <c r="BC88" i="1"/>
  <c r="AY88" i="1"/>
  <c r="AW88" i="1"/>
  <c r="AV88" i="1"/>
  <c r="AU88" i="1"/>
  <c r="AR88" i="1"/>
  <c r="AQ88" i="1"/>
  <c r="AN83" i="1"/>
  <c r="AM83" i="1"/>
  <c r="AG83" i="1"/>
  <c r="AF83" i="1"/>
  <c r="AB83" i="1"/>
  <c r="AA83" i="1"/>
  <c r="U83" i="1"/>
  <c r="T83" i="1"/>
  <c r="P83" i="1"/>
  <c r="O83" i="1"/>
  <c r="J83" i="1"/>
  <c r="AH83" i="1" s="1"/>
  <c r="AN82" i="1"/>
  <c r="AM82" i="1"/>
  <c r="AG82" i="1"/>
  <c r="AF82" i="1"/>
  <c r="AB82" i="1"/>
  <c r="AA82" i="1"/>
  <c r="U82" i="1"/>
  <c r="T82" i="1"/>
  <c r="P82" i="1"/>
  <c r="O82" i="1"/>
  <c r="J82" i="1"/>
  <c r="AH82" i="1" s="1"/>
  <c r="AN81" i="1"/>
  <c r="AM81" i="1"/>
  <c r="AG81" i="1"/>
  <c r="AF81" i="1"/>
  <c r="AB81" i="1"/>
  <c r="AA81" i="1"/>
  <c r="Z81" i="1"/>
  <c r="AL81" i="1" s="1"/>
  <c r="V81" i="1"/>
  <c r="U81" i="1"/>
  <c r="T81" i="1"/>
  <c r="P81" i="1"/>
  <c r="O81" i="1"/>
  <c r="J81" i="1"/>
  <c r="AN80" i="1"/>
  <c r="AM80" i="1"/>
  <c r="AG80" i="1"/>
  <c r="AF80" i="1"/>
  <c r="AB80" i="1"/>
  <c r="AA80" i="1"/>
  <c r="U80" i="1"/>
  <c r="T80" i="1"/>
  <c r="P80" i="1"/>
  <c r="O80" i="1"/>
  <c r="J80" i="1"/>
  <c r="V80" i="1" s="1"/>
  <c r="BD79" i="1"/>
  <c r="BC79" i="1"/>
  <c r="N83" i="1" s="1"/>
  <c r="Z83" i="1" s="1"/>
  <c r="AY79" i="1"/>
  <c r="AW79" i="1"/>
  <c r="AV79" i="1"/>
  <c r="AU79" i="1"/>
  <c r="AR79" i="1"/>
  <c r="AQ79" i="1"/>
  <c r="AN79" i="1"/>
  <c r="AM79" i="1"/>
  <c r="AG79" i="1"/>
  <c r="AF79" i="1"/>
  <c r="AB79" i="1"/>
  <c r="AA79" i="1"/>
  <c r="U79" i="1"/>
  <c r="T79" i="1"/>
  <c r="P79" i="1"/>
  <c r="O79" i="1"/>
  <c r="J79" i="1"/>
  <c r="AH79" i="1" s="1"/>
  <c r="BE78" i="1"/>
  <c r="BE79" i="1" s="1"/>
  <c r="BD78" i="1"/>
  <c r="BC78" i="1"/>
  <c r="N82" i="1" s="1"/>
  <c r="Z82" i="1" s="1"/>
  <c r="BB78" i="1"/>
  <c r="BB79" i="1" s="1"/>
  <c r="BA78" i="1"/>
  <c r="BA79" i="1" s="1"/>
  <c r="AY78" i="1"/>
  <c r="AW78" i="1"/>
  <c r="AV78" i="1"/>
  <c r="AU78" i="1"/>
  <c r="AR78" i="1"/>
  <c r="AQ78" i="1"/>
  <c r="AN78" i="1"/>
  <c r="AM78" i="1"/>
  <c r="AG78" i="1"/>
  <c r="AF78" i="1"/>
  <c r="AB78" i="1"/>
  <c r="AA78" i="1"/>
  <c r="Z78" i="1"/>
  <c r="AL78" i="1" s="1"/>
  <c r="U78" i="1"/>
  <c r="T78" i="1"/>
  <c r="P78" i="1"/>
  <c r="O78" i="1"/>
  <c r="J78" i="1"/>
  <c r="V78" i="1" s="1"/>
  <c r="AC78" i="1" s="1"/>
  <c r="BC77" i="1"/>
  <c r="AY77" i="1"/>
  <c r="AW77" i="1"/>
  <c r="AV77" i="1"/>
  <c r="AU77" i="1"/>
  <c r="AR77" i="1"/>
  <c r="AQ77" i="1"/>
  <c r="BE76" i="1"/>
  <c r="BE77" i="1" s="1"/>
  <c r="BC76" i="1"/>
  <c r="N80" i="1" s="1"/>
  <c r="Z80" i="1" s="1"/>
  <c r="AL80" i="1" s="1"/>
  <c r="BB76" i="1"/>
  <c r="BB77" i="1" s="1"/>
  <c r="AY76" i="1"/>
  <c r="AW76" i="1"/>
  <c r="AV76" i="1"/>
  <c r="AU76" i="1"/>
  <c r="AR76" i="1"/>
  <c r="AQ76" i="1"/>
  <c r="AN76" i="1"/>
  <c r="AM76" i="1"/>
  <c r="AG76" i="1"/>
  <c r="AF76" i="1"/>
  <c r="AB76" i="1"/>
  <c r="AA76" i="1"/>
  <c r="U76" i="1"/>
  <c r="T76" i="1"/>
  <c r="P76" i="1"/>
  <c r="O76" i="1"/>
  <c r="J76" i="1"/>
  <c r="AH76" i="1" s="1"/>
  <c r="AN75" i="1"/>
  <c r="AM75" i="1"/>
  <c r="AG75" i="1"/>
  <c r="AF75" i="1"/>
  <c r="AB75" i="1"/>
  <c r="AA75" i="1"/>
  <c r="U75" i="1"/>
  <c r="T75" i="1"/>
  <c r="P75" i="1"/>
  <c r="O75" i="1"/>
  <c r="J75" i="1"/>
  <c r="AH75" i="1" s="1"/>
  <c r="BC74" i="1"/>
  <c r="N79" i="1" s="1"/>
  <c r="Z79" i="1" s="1"/>
  <c r="BB74" i="1"/>
  <c r="AY74" i="1"/>
  <c r="AW74" i="1"/>
  <c r="AV74" i="1"/>
  <c r="AU74" i="1"/>
  <c r="AR74" i="1"/>
  <c r="AQ74" i="1"/>
  <c r="AN74" i="1"/>
  <c r="AM74" i="1"/>
  <c r="AG74" i="1"/>
  <c r="AF74" i="1"/>
  <c r="AB74" i="1"/>
  <c r="AA74" i="1"/>
  <c r="V74" i="1"/>
  <c r="U74" i="1"/>
  <c r="T74" i="1"/>
  <c r="P74" i="1"/>
  <c r="O74" i="1"/>
  <c r="J74" i="1"/>
  <c r="AH74" i="1" s="1"/>
  <c r="BE73" i="1"/>
  <c r="BD73" i="1"/>
  <c r="BD74" i="1" s="1"/>
  <c r="BD76" i="1" s="1"/>
  <c r="BD77" i="1" s="1"/>
  <c r="BC73" i="1"/>
  <c r="BB73" i="1"/>
  <c r="BA73" i="1"/>
  <c r="BA74" i="1" s="1"/>
  <c r="BA76" i="1" s="1"/>
  <c r="BA77" i="1" s="1"/>
  <c r="AY73" i="1"/>
  <c r="AW73" i="1"/>
  <c r="AV73" i="1"/>
  <c r="AU73" i="1"/>
  <c r="AR73" i="1"/>
  <c r="AQ73" i="1"/>
  <c r="AN73" i="1"/>
  <c r="AM73" i="1"/>
  <c r="AH73" i="1"/>
  <c r="AG73" i="1"/>
  <c r="AF73" i="1"/>
  <c r="AB73" i="1"/>
  <c r="AA73" i="1"/>
  <c r="U73" i="1"/>
  <c r="T73" i="1"/>
  <c r="P73" i="1"/>
  <c r="O73" i="1"/>
  <c r="J73" i="1"/>
  <c r="V73" i="1" s="1"/>
  <c r="BC72" i="1"/>
  <c r="N76" i="1" s="1"/>
  <c r="Z76" i="1" s="1"/>
  <c r="AL76" i="1" s="1"/>
  <c r="AY72" i="1"/>
  <c r="AW72" i="1"/>
  <c r="AV72" i="1"/>
  <c r="AU72" i="1"/>
  <c r="AR72" i="1"/>
  <c r="AQ72" i="1"/>
  <c r="AN72" i="1"/>
  <c r="AM72" i="1"/>
  <c r="AG72" i="1"/>
  <c r="AF72" i="1"/>
  <c r="AB72" i="1"/>
  <c r="AA72" i="1"/>
  <c r="U72" i="1"/>
  <c r="T72" i="1"/>
  <c r="P72" i="1"/>
  <c r="O72" i="1"/>
  <c r="J72" i="1"/>
  <c r="AH72" i="1" s="1"/>
  <c r="BC71" i="1"/>
  <c r="N75" i="1" s="1"/>
  <c r="Z75" i="1" s="1"/>
  <c r="AL75" i="1" s="1"/>
  <c r="AY71" i="1"/>
  <c r="AW71" i="1"/>
  <c r="AV71" i="1"/>
  <c r="AU71" i="1"/>
  <c r="AR71" i="1"/>
  <c r="AQ71" i="1"/>
  <c r="AN71" i="1"/>
  <c r="AM71" i="1"/>
  <c r="AG71" i="1"/>
  <c r="AF71" i="1"/>
  <c r="AB71" i="1"/>
  <c r="AA71" i="1"/>
  <c r="U71" i="1"/>
  <c r="T71" i="1"/>
  <c r="P71" i="1"/>
  <c r="O71" i="1"/>
  <c r="J71" i="1"/>
  <c r="BC70" i="1"/>
  <c r="N74" i="1" s="1"/>
  <c r="Z74" i="1" s="1"/>
  <c r="AL74" i="1" s="1"/>
  <c r="AY70" i="1"/>
  <c r="AW70" i="1"/>
  <c r="AV70" i="1"/>
  <c r="AU70" i="1"/>
  <c r="AR70" i="1"/>
  <c r="AQ70" i="1"/>
  <c r="AN70" i="1"/>
  <c r="AM70" i="1"/>
  <c r="AG70" i="1"/>
  <c r="AF70" i="1"/>
  <c r="AB70" i="1"/>
  <c r="AA70" i="1"/>
  <c r="V70" i="1"/>
  <c r="U70" i="1"/>
  <c r="T70" i="1"/>
  <c r="P70" i="1"/>
  <c r="O70" i="1"/>
  <c r="J70" i="1"/>
  <c r="AH70" i="1" s="1"/>
  <c r="BC69" i="1"/>
  <c r="AY69" i="1"/>
  <c r="AW69" i="1"/>
  <c r="AV69" i="1"/>
  <c r="AU69" i="1"/>
  <c r="AR69" i="1"/>
  <c r="AQ69" i="1"/>
  <c r="AG69" i="1"/>
  <c r="AF69" i="1"/>
  <c r="AB69" i="1"/>
  <c r="AA69" i="1"/>
  <c r="V69" i="1"/>
  <c r="U69" i="1"/>
  <c r="T69" i="1"/>
  <c r="P69" i="1"/>
  <c r="O69" i="1"/>
  <c r="J69" i="1"/>
  <c r="AH69" i="1" s="1"/>
  <c r="BC68" i="1"/>
  <c r="N73" i="1" s="1"/>
  <c r="Z73" i="1" s="1"/>
  <c r="AL73" i="1" s="1"/>
  <c r="AY68" i="1"/>
  <c r="AW68" i="1"/>
  <c r="AV68" i="1"/>
  <c r="AU68" i="1"/>
  <c r="AR68" i="1"/>
  <c r="AQ68" i="1"/>
  <c r="AN68" i="1"/>
  <c r="AM68" i="1"/>
  <c r="AG68" i="1"/>
  <c r="AF68" i="1"/>
  <c r="AB68" i="1"/>
  <c r="AA68" i="1"/>
  <c r="U68" i="1"/>
  <c r="T68" i="1"/>
  <c r="P68" i="1"/>
  <c r="O68" i="1"/>
  <c r="J68" i="1"/>
  <c r="BE67" i="1"/>
  <c r="BE68" i="1" s="1"/>
  <c r="BE69" i="1" s="1"/>
  <c r="BE70" i="1" s="1"/>
  <c r="BE71" i="1" s="1"/>
  <c r="BE72" i="1" s="1"/>
  <c r="BD67" i="1"/>
  <c r="BD68" i="1" s="1"/>
  <c r="BD69" i="1" s="1"/>
  <c r="BD70" i="1" s="1"/>
  <c r="BD71" i="1" s="1"/>
  <c r="BD72" i="1" s="1"/>
  <c r="BC67" i="1"/>
  <c r="BB67" i="1"/>
  <c r="BB68" i="1" s="1"/>
  <c r="BB69" i="1" s="1"/>
  <c r="BB70" i="1" s="1"/>
  <c r="BB71" i="1" s="1"/>
  <c r="BB72" i="1" s="1"/>
  <c r="BA67" i="1"/>
  <c r="BA68" i="1" s="1"/>
  <c r="BA69" i="1" s="1"/>
  <c r="BA70" i="1" s="1"/>
  <c r="BA71" i="1" s="1"/>
  <c r="BA72" i="1" s="1"/>
  <c r="AY67" i="1"/>
  <c r="AW67" i="1"/>
  <c r="AV67" i="1"/>
  <c r="AU67" i="1"/>
  <c r="AR67" i="1"/>
  <c r="AQ67" i="1"/>
  <c r="AN67" i="1"/>
  <c r="AM67" i="1"/>
  <c r="AG67" i="1"/>
  <c r="AF67" i="1"/>
  <c r="AB67" i="1"/>
  <c r="AA67" i="1"/>
  <c r="V67" i="1"/>
  <c r="U67" i="1"/>
  <c r="T67" i="1"/>
  <c r="P67" i="1"/>
  <c r="O67" i="1"/>
  <c r="J67" i="1"/>
  <c r="AH67" i="1" s="1"/>
  <c r="BC66" i="1"/>
  <c r="AY66" i="1"/>
  <c r="AW66" i="1"/>
  <c r="AV66" i="1"/>
  <c r="AU66" i="1"/>
  <c r="AR66" i="1"/>
  <c r="AQ66" i="1"/>
  <c r="AN66" i="1"/>
  <c r="AM66" i="1"/>
  <c r="AH66" i="1"/>
  <c r="AG66" i="1"/>
  <c r="AF66" i="1"/>
  <c r="AB66" i="1"/>
  <c r="AA66" i="1"/>
  <c r="U66" i="1"/>
  <c r="T66" i="1"/>
  <c r="P66" i="1"/>
  <c r="O66" i="1"/>
  <c r="Q66" i="1" s="1"/>
  <c r="J66" i="1"/>
  <c r="V66" i="1" s="1"/>
  <c r="BE65" i="1"/>
  <c r="BC65" i="1"/>
  <c r="N70" i="1" s="1"/>
  <c r="Z70" i="1" s="1"/>
  <c r="AL70" i="1" s="1"/>
  <c r="AY65" i="1"/>
  <c r="AW65" i="1"/>
  <c r="AV65" i="1"/>
  <c r="AU65" i="1"/>
  <c r="AR65" i="1"/>
  <c r="AQ65" i="1"/>
  <c r="AN65" i="1"/>
  <c r="AM65" i="1"/>
  <c r="AH65" i="1"/>
  <c r="AG65" i="1"/>
  <c r="AF65" i="1"/>
  <c r="AB65" i="1"/>
  <c r="AA65" i="1"/>
  <c r="U65" i="1"/>
  <c r="T65" i="1"/>
  <c r="P65" i="1"/>
  <c r="O65" i="1"/>
  <c r="J65" i="1"/>
  <c r="V65" i="1" s="1"/>
  <c r="AR64" i="1"/>
  <c r="AQ64" i="1"/>
  <c r="AN64" i="1"/>
  <c r="AM64" i="1"/>
  <c r="AG64" i="1"/>
  <c r="AF64" i="1"/>
  <c r="AB64" i="1"/>
  <c r="AA64" i="1"/>
  <c r="U64" i="1"/>
  <c r="T64" i="1"/>
  <c r="P64" i="1"/>
  <c r="O64" i="1"/>
  <c r="J64" i="1"/>
  <c r="BD63" i="1"/>
  <c r="BD65" i="1" s="1"/>
  <c r="BC63" i="1"/>
  <c r="N68" i="1" s="1"/>
  <c r="Z68" i="1" s="1"/>
  <c r="AL68" i="1" s="1"/>
  <c r="AY63" i="1"/>
  <c r="AW63" i="1"/>
  <c r="AV63" i="1"/>
  <c r="AU63" i="1"/>
  <c r="AR63" i="1"/>
  <c r="AQ63" i="1"/>
  <c r="AN63" i="1"/>
  <c r="AM63" i="1"/>
  <c r="AG63" i="1"/>
  <c r="AF63" i="1"/>
  <c r="AB63" i="1"/>
  <c r="AA63" i="1"/>
  <c r="U63" i="1"/>
  <c r="T63" i="1"/>
  <c r="P63" i="1"/>
  <c r="O63" i="1"/>
  <c r="J63" i="1"/>
  <c r="V63" i="1" s="1"/>
  <c r="BC62" i="1"/>
  <c r="N66" i="1" s="1"/>
  <c r="Z66" i="1" s="1"/>
  <c r="AL66" i="1" s="1"/>
  <c r="AZ62" i="1"/>
  <c r="AZ63" i="1" s="1"/>
  <c r="AZ65" i="1" s="1"/>
  <c r="AY62" i="1"/>
  <c r="AW62" i="1"/>
  <c r="AV62" i="1"/>
  <c r="AU62" i="1"/>
  <c r="AR62" i="1"/>
  <c r="AQ62" i="1"/>
  <c r="AO62" i="1"/>
  <c r="AC62" i="1"/>
  <c r="Q62" i="1"/>
  <c r="BC61" i="1"/>
  <c r="AY61" i="1"/>
  <c r="AW61" i="1"/>
  <c r="AV61" i="1"/>
  <c r="AU61" i="1"/>
  <c r="AR61" i="1"/>
  <c r="AQ61" i="1"/>
  <c r="AN61" i="1"/>
  <c r="AM61" i="1"/>
  <c r="AG61" i="1"/>
  <c r="AF61" i="1"/>
  <c r="AB61" i="1"/>
  <c r="AA61" i="1"/>
  <c r="V61" i="1"/>
  <c r="U61" i="1"/>
  <c r="T61" i="1"/>
  <c r="P61" i="1"/>
  <c r="O61" i="1"/>
  <c r="J61" i="1"/>
  <c r="AH61" i="1" s="1"/>
  <c r="BC60" i="1"/>
  <c r="N65" i="1" s="1"/>
  <c r="Z65" i="1" s="1"/>
  <c r="AL65" i="1" s="1"/>
  <c r="AY60" i="1"/>
  <c r="AW60" i="1"/>
  <c r="AV60" i="1"/>
  <c r="AU60" i="1"/>
  <c r="AR60" i="1"/>
  <c r="AQ60" i="1"/>
  <c r="AG60" i="1"/>
  <c r="AF60" i="1"/>
  <c r="AB60" i="1"/>
  <c r="AA60" i="1"/>
  <c r="V60" i="1"/>
  <c r="U60" i="1"/>
  <c r="T60" i="1"/>
  <c r="P60" i="1"/>
  <c r="O60" i="1"/>
  <c r="J60" i="1"/>
  <c r="AH60" i="1" s="1"/>
  <c r="BC59" i="1"/>
  <c r="N64" i="1" s="1"/>
  <c r="Z64" i="1" s="1"/>
  <c r="AL64" i="1" s="1"/>
  <c r="AY59" i="1"/>
  <c r="AW59" i="1"/>
  <c r="AV59" i="1"/>
  <c r="AU59" i="1"/>
  <c r="AR59" i="1"/>
  <c r="AQ59" i="1"/>
  <c r="AN59" i="1"/>
  <c r="AM59" i="1"/>
  <c r="AG59" i="1"/>
  <c r="AF59" i="1"/>
  <c r="AB59" i="1"/>
  <c r="AA59" i="1"/>
  <c r="U59" i="1"/>
  <c r="T59" i="1"/>
  <c r="P59" i="1"/>
  <c r="O59" i="1"/>
  <c r="J59" i="1"/>
  <c r="BE58" i="1"/>
  <c r="BE59" i="1" s="1"/>
  <c r="BD58" i="1"/>
  <c r="BD59" i="1" s="1"/>
  <c r="BD60" i="1" s="1"/>
  <c r="BD61" i="1" s="1"/>
  <c r="BC58" i="1"/>
  <c r="N63" i="1" s="1"/>
  <c r="Z63" i="1" s="1"/>
  <c r="AL63" i="1" s="1"/>
  <c r="BB58" i="1"/>
  <c r="BB59" i="1" s="1"/>
  <c r="BB60" i="1" s="1"/>
  <c r="BB61" i="1" s="1"/>
  <c r="BA58" i="1"/>
  <c r="BA59" i="1" s="1"/>
  <c r="BA60" i="1" s="1"/>
  <c r="AY58" i="1"/>
  <c r="AW58" i="1"/>
  <c r="AV58" i="1"/>
  <c r="AU58" i="1"/>
  <c r="AR58" i="1"/>
  <c r="AQ58" i="1"/>
  <c r="AN58" i="1"/>
  <c r="AM58" i="1"/>
  <c r="AG58" i="1"/>
  <c r="AF58" i="1"/>
  <c r="AB58" i="1"/>
  <c r="AA58" i="1"/>
  <c r="V58" i="1"/>
  <c r="U58" i="1"/>
  <c r="T58" i="1"/>
  <c r="P58" i="1"/>
  <c r="O58" i="1"/>
  <c r="J58" i="1"/>
  <c r="AH58" i="1" s="1"/>
  <c r="BC57" i="1"/>
  <c r="AY57" i="1"/>
  <c r="AW57" i="1"/>
  <c r="AV57" i="1"/>
  <c r="AU57" i="1"/>
  <c r="AR57" i="1"/>
  <c r="AQ57" i="1"/>
  <c r="AN57" i="1"/>
  <c r="AM57" i="1"/>
  <c r="AH57" i="1"/>
  <c r="AG57" i="1"/>
  <c r="AF57" i="1"/>
  <c r="AB57" i="1"/>
  <c r="AA57" i="1"/>
  <c r="U57" i="1"/>
  <c r="T57" i="1"/>
  <c r="P57" i="1"/>
  <c r="O57" i="1"/>
  <c r="J57" i="1"/>
  <c r="V57" i="1" s="1"/>
  <c r="BE56" i="1"/>
  <c r="BC56" i="1"/>
  <c r="N61" i="1" s="1"/>
  <c r="Z61" i="1" s="1"/>
  <c r="AL61" i="1" s="1"/>
  <c r="AY56" i="1"/>
  <c r="AW56" i="1"/>
  <c r="AV56" i="1"/>
  <c r="AU56" i="1"/>
  <c r="AR56" i="1"/>
  <c r="AQ56" i="1"/>
  <c r="AN56" i="1"/>
  <c r="AM56" i="1"/>
  <c r="AG56" i="1"/>
  <c r="AF56" i="1"/>
  <c r="AB56" i="1"/>
  <c r="AA56" i="1"/>
  <c r="U56" i="1"/>
  <c r="T56" i="1"/>
  <c r="P56" i="1"/>
  <c r="O56" i="1"/>
  <c r="J56" i="1"/>
  <c r="V56" i="1" s="1"/>
  <c r="AR55" i="1"/>
  <c r="AQ55" i="1"/>
  <c r="AN55" i="1"/>
  <c r="AM55" i="1"/>
  <c r="AG55" i="1"/>
  <c r="AF55" i="1"/>
  <c r="AB55" i="1"/>
  <c r="AA55" i="1"/>
  <c r="U55" i="1"/>
  <c r="T55" i="1"/>
  <c r="P55" i="1"/>
  <c r="O55" i="1"/>
  <c r="J55" i="1"/>
  <c r="V55" i="1" s="1"/>
  <c r="BD54" i="1"/>
  <c r="BD56" i="1" s="1"/>
  <c r="BC54" i="1"/>
  <c r="N59" i="1" s="1"/>
  <c r="Z59" i="1" s="1"/>
  <c r="AL59" i="1" s="1"/>
  <c r="AY54" i="1"/>
  <c r="AW54" i="1"/>
  <c r="AV54" i="1"/>
  <c r="AU54" i="1"/>
  <c r="AR54" i="1"/>
  <c r="AQ54" i="1"/>
  <c r="AN54" i="1"/>
  <c r="AM54" i="1"/>
  <c r="AG54" i="1"/>
  <c r="AF54" i="1"/>
  <c r="AB54" i="1"/>
  <c r="AA54" i="1"/>
  <c r="U54" i="1"/>
  <c r="T54" i="1"/>
  <c r="P54" i="1"/>
  <c r="O54" i="1"/>
  <c r="J54" i="1"/>
  <c r="AH54" i="1" s="1"/>
  <c r="BC53" i="1"/>
  <c r="N57" i="1" s="1"/>
  <c r="Z57" i="1" s="1"/>
  <c r="AL57" i="1" s="1"/>
  <c r="AZ53" i="1"/>
  <c r="AZ54" i="1" s="1"/>
  <c r="AZ56" i="1" s="1"/>
  <c r="AY53" i="1"/>
  <c r="AW53" i="1"/>
  <c r="AV53" i="1"/>
  <c r="AU53" i="1"/>
  <c r="AR53" i="1"/>
  <c r="AQ53" i="1"/>
  <c r="AO53" i="1"/>
  <c r="AC53" i="1"/>
  <c r="AP53" i="1" s="1"/>
  <c r="Q53" i="1"/>
  <c r="AN52" i="1"/>
  <c r="AM52" i="1"/>
  <c r="AG52" i="1"/>
  <c r="AF52" i="1"/>
  <c r="AB52" i="1"/>
  <c r="AA52" i="1"/>
  <c r="U52" i="1"/>
  <c r="T52" i="1"/>
  <c r="P52" i="1"/>
  <c r="O52" i="1"/>
  <c r="J52" i="1"/>
  <c r="AH52" i="1" s="1"/>
  <c r="BC51" i="1"/>
  <c r="N56" i="1" s="1"/>
  <c r="Z56" i="1" s="1"/>
  <c r="AL56" i="1" s="1"/>
  <c r="AY51" i="1"/>
  <c r="AW51" i="1"/>
  <c r="AV51" i="1"/>
  <c r="AU51" i="1"/>
  <c r="AR51" i="1"/>
  <c r="AQ51" i="1"/>
  <c r="AN51" i="1"/>
  <c r="AM51" i="1"/>
  <c r="AG51" i="1"/>
  <c r="AF51" i="1"/>
  <c r="AB51" i="1"/>
  <c r="AA51" i="1"/>
  <c r="U51" i="1"/>
  <c r="T51" i="1"/>
  <c r="P51" i="1"/>
  <c r="O51" i="1"/>
  <c r="J51" i="1"/>
  <c r="V51" i="1" s="1"/>
  <c r="BC50" i="1"/>
  <c r="N55" i="1" s="1"/>
  <c r="Z55" i="1" s="1"/>
  <c r="AL55" i="1" s="1"/>
  <c r="BB50" i="1"/>
  <c r="BB51" i="1" s="1"/>
  <c r="BB53" i="1" s="1"/>
  <c r="BB54" i="1" s="1"/>
  <c r="BB56" i="1" s="1"/>
  <c r="BA50" i="1"/>
  <c r="BA51" i="1" s="1"/>
  <c r="BA53" i="1" s="1"/>
  <c r="BA54" i="1" s="1"/>
  <c r="BA56" i="1" s="1"/>
  <c r="AY50" i="1"/>
  <c r="AW50" i="1"/>
  <c r="AV50" i="1"/>
  <c r="AU50" i="1"/>
  <c r="AR50" i="1"/>
  <c r="AQ50" i="1"/>
  <c r="AN50" i="1"/>
  <c r="AM50" i="1"/>
  <c r="AG50" i="1"/>
  <c r="AF50" i="1"/>
  <c r="AB50" i="1"/>
  <c r="AA50" i="1"/>
  <c r="U50" i="1"/>
  <c r="T50" i="1"/>
  <c r="P50" i="1"/>
  <c r="O50" i="1"/>
  <c r="N50" i="1"/>
  <c r="Z50" i="1" s="1"/>
  <c r="AL50" i="1" s="1"/>
  <c r="J50" i="1"/>
  <c r="AH50" i="1" s="1"/>
  <c r="BC49" i="1"/>
  <c r="N54" i="1" s="1"/>
  <c r="Z54" i="1" s="1"/>
  <c r="AL54" i="1" s="1"/>
  <c r="AY49" i="1"/>
  <c r="AW49" i="1"/>
  <c r="AV49" i="1"/>
  <c r="AU49" i="1"/>
  <c r="AR49" i="1"/>
  <c r="AQ49" i="1"/>
  <c r="AN49" i="1"/>
  <c r="AM49" i="1"/>
  <c r="AG49" i="1"/>
  <c r="AB49" i="1"/>
  <c r="AA49" i="1"/>
  <c r="U49" i="1"/>
  <c r="P49" i="1"/>
  <c r="O49" i="1"/>
  <c r="J49" i="1"/>
  <c r="AH49" i="1" s="1"/>
  <c r="BC48" i="1"/>
  <c r="N51" i="1" s="1"/>
  <c r="Z51" i="1" s="1"/>
  <c r="AL51" i="1" s="1"/>
  <c r="AY48" i="1"/>
  <c r="AW48" i="1"/>
  <c r="AV48" i="1"/>
  <c r="AU48" i="1"/>
  <c r="AR48" i="1"/>
  <c r="AQ48" i="1"/>
  <c r="AN48" i="1"/>
  <c r="AM48" i="1"/>
  <c r="AG48" i="1"/>
  <c r="AF48" i="1"/>
  <c r="AB48" i="1"/>
  <c r="AA48" i="1"/>
  <c r="Z48" i="1"/>
  <c r="AL48" i="1" s="1"/>
  <c r="U48" i="1"/>
  <c r="T48" i="1"/>
  <c r="P48" i="1"/>
  <c r="O48" i="1"/>
  <c r="J48" i="1"/>
  <c r="AH48" i="1" s="1"/>
  <c r="BC47" i="1"/>
  <c r="AY47" i="1"/>
  <c r="AW47" i="1"/>
  <c r="AV47" i="1"/>
  <c r="AU47" i="1"/>
  <c r="AR47" i="1"/>
  <c r="AQ47" i="1"/>
  <c r="AN47" i="1"/>
  <c r="AM47" i="1"/>
  <c r="AG47" i="1"/>
  <c r="AB47" i="1"/>
  <c r="AA47" i="1"/>
  <c r="U47" i="1"/>
  <c r="P47" i="1"/>
  <c r="O47" i="1"/>
  <c r="J47" i="1"/>
  <c r="AH47" i="1" s="1"/>
  <c r="BE46" i="1"/>
  <c r="BE48" i="1" s="1"/>
  <c r="BE50" i="1" s="1"/>
  <c r="BE53" i="1" s="1"/>
  <c r="BE54" i="1" s="1"/>
  <c r="BC46" i="1"/>
  <c r="N49" i="1" s="1"/>
  <c r="Z49" i="1" s="1"/>
  <c r="AL49" i="1" s="1"/>
  <c r="AY46" i="1"/>
  <c r="AW46" i="1"/>
  <c r="AV46" i="1"/>
  <c r="AU46" i="1"/>
  <c r="AR46" i="1"/>
  <c r="AQ46" i="1"/>
  <c r="AN46" i="1"/>
  <c r="AM46" i="1"/>
  <c r="AG46" i="1"/>
  <c r="AB46" i="1"/>
  <c r="AA46" i="1"/>
  <c r="U46" i="1"/>
  <c r="P46" i="1"/>
  <c r="O46" i="1"/>
  <c r="J46" i="1"/>
  <c r="AH46" i="1" s="1"/>
  <c r="BD45" i="1"/>
  <c r="BD46" i="1" s="1"/>
  <c r="BD47" i="1" s="1"/>
  <c r="BD48" i="1" s="1"/>
  <c r="BD49" i="1" s="1"/>
  <c r="BD50" i="1" s="1"/>
  <c r="BD51" i="1" s="1"/>
  <c r="BD53" i="1" s="1"/>
  <c r="BC45" i="1"/>
  <c r="N47" i="1" s="1"/>
  <c r="Z47" i="1" s="1"/>
  <c r="AL47" i="1" s="1"/>
  <c r="BB45" i="1"/>
  <c r="BB46" i="1" s="1"/>
  <c r="BB48" i="1" s="1"/>
  <c r="BA45" i="1"/>
  <c r="BA47" i="1" s="1"/>
  <c r="AY45" i="1"/>
  <c r="AW45" i="1"/>
  <c r="AV45" i="1"/>
  <c r="AU45" i="1"/>
  <c r="AR45" i="1"/>
  <c r="AQ45" i="1"/>
  <c r="AN45" i="1"/>
  <c r="AM45" i="1"/>
  <c r="AG45" i="1"/>
  <c r="AF45" i="1"/>
  <c r="AB45" i="1"/>
  <c r="AA45" i="1"/>
  <c r="V45" i="1"/>
  <c r="U45" i="1"/>
  <c r="T45" i="1"/>
  <c r="P45" i="1"/>
  <c r="O45" i="1"/>
  <c r="Z45" i="1"/>
  <c r="AL45" i="1" s="1"/>
  <c r="J45" i="1"/>
  <c r="AH45" i="1" s="1"/>
  <c r="BE44" i="1"/>
  <c r="BE45" i="1" s="1"/>
  <c r="BE47" i="1" s="1"/>
  <c r="BE49" i="1" s="1"/>
  <c r="BE51" i="1" s="1"/>
  <c r="BC44" i="1"/>
  <c r="N46" i="1" s="1"/>
  <c r="Z46" i="1" s="1"/>
  <c r="AL46" i="1" s="1"/>
  <c r="AY44" i="1"/>
  <c r="AW44" i="1"/>
  <c r="AV44" i="1"/>
  <c r="AU44" i="1"/>
  <c r="AR44" i="1"/>
  <c r="AQ44" i="1"/>
  <c r="AO44" i="1"/>
  <c r="AP44" i="1" s="1"/>
  <c r="AN44" i="1"/>
  <c r="BC43" i="1"/>
  <c r="AY43" i="1"/>
  <c r="AW43" i="1"/>
  <c r="AV43" i="1"/>
  <c r="AU43" i="1"/>
  <c r="AR43" i="1"/>
  <c r="AQ43" i="1"/>
  <c r="AN42" i="1"/>
  <c r="AM42" i="1"/>
  <c r="AG42" i="1"/>
  <c r="AF42" i="1"/>
  <c r="AB42" i="1"/>
  <c r="AA42" i="1"/>
  <c r="U42" i="1"/>
  <c r="T42" i="1"/>
  <c r="P42" i="1"/>
  <c r="O42" i="1"/>
  <c r="J42" i="1"/>
  <c r="V42" i="1" s="1"/>
  <c r="BC41" i="1"/>
  <c r="N43" i="1" s="1"/>
  <c r="Z43" i="1" s="1"/>
  <c r="AL43" i="1" s="1"/>
  <c r="AO43" i="1" s="1"/>
  <c r="AY41" i="1"/>
  <c r="AW41" i="1"/>
  <c r="AV41" i="1"/>
  <c r="AU41" i="1"/>
  <c r="AR41" i="1"/>
  <c r="AQ41" i="1"/>
  <c r="AN41" i="1"/>
  <c r="AM41" i="1"/>
  <c r="AG41" i="1"/>
  <c r="AF41" i="1"/>
  <c r="AB41" i="1"/>
  <c r="AA41" i="1"/>
  <c r="V41" i="1"/>
  <c r="U41" i="1"/>
  <c r="T41" i="1"/>
  <c r="P41" i="1"/>
  <c r="O41" i="1"/>
  <c r="J41" i="1"/>
  <c r="AH41" i="1" s="1"/>
  <c r="BC40" i="1"/>
  <c r="BB40" i="1"/>
  <c r="BB41" i="1" s="1"/>
  <c r="BB43" i="1" s="1"/>
  <c r="BB44" i="1" s="1"/>
  <c r="BA40" i="1"/>
  <c r="BA41" i="1" s="1"/>
  <c r="BA43" i="1" s="1"/>
  <c r="BA44" i="1" s="1"/>
  <c r="AY40" i="1"/>
  <c r="AW40" i="1"/>
  <c r="AV40" i="1"/>
  <c r="AU40" i="1"/>
  <c r="AR40" i="1"/>
  <c r="AQ40" i="1"/>
  <c r="AN40" i="1"/>
  <c r="AM40" i="1"/>
  <c r="AG40" i="1"/>
  <c r="AF40" i="1"/>
  <c r="AB40" i="1"/>
  <c r="AA40" i="1"/>
  <c r="U40" i="1"/>
  <c r="T40" i="1"/>
  <c r="P40" i="1"/>
  <c r="O40" i="1"/>
  <c r="J40" i="1"/>
  <c r="V40" i="1" s="1"/>
  <c r="BC39" i="1"/>
  <c r="N42" i="1" s="1"/>
  <c r="Z42" i="1" s="1"/>
  <c r="AL42" i="1" s="1"/>
  <c r="AY39" i="1"/>
  <c r="AW39" i="1"/>
  <c r="AV39" i="1"/>
  <c r="AU39" i="1"/>
  <c r="AR39" i="1"/>
  <c r="AQ39" i="1"/>
  <c r="AN39" i="1"/>
  <c r="AM39" i="1"/>
  <c r="AG39" i="1"/>
  <c r="AB39" i="1"/>
  <c r="AA39" i="1"/>
  <c r="U39" i="1"/>
  <c r="P39" i="1"/>
  <c r="O39" i="1"/>
  <c r="J39" i="1"/>
  <c r="AH39" i="1" s="1"/>
  <c r="BC38" i="1"/>
  <c r="N41" i="1" s="1"/>
  <c r="Z41" i="1" s="1"/>
  <c r="AL41" i="1" s="1"/>
  <c r="AY38" i="1"/>
  <c r="AW38" i="1"/>
  <c r="AV38" i="1"/>
  <c r="AU38" i="1"/>
  <c r="AR38" i="1"/>
  <c r="AQ38" i="1"/>
  <c r="AN38" i="1"/>
  <c r="AM38" i="1"/>
  <c r="AG38" i="1"/>
  <c r="AB38" i="1"/>
  <c r="AA38" i="1"/>
  <c r="U38" i="1"/>
  <c r="P38" i="1"/>
  <c r="O38" i="1"/>
  <c r="J38" i="1"/>
  <c r="AH38" i="1" s="1"/>
  <c r="BC37" i="1"/>
  <c r="N40" i="1" s="1"/>
  <c r="Z40" i="1" s="1"/>
  <c r="AL40" i="1" s="1"/>
  <c r="AY37" i="1"/>
  <c r="AW37" i="1"/>
  <c r="AV37" i="1"/>
  <c r="AU37" i="1"/>
  <c r="AR37" i="1"/>
  <c r="AQ37" i="1"/>
  <c r="AN37" i="1"/>
  <c r="AM37" i="1"/>
  <c r="AG37" i="1"/>
  <c r="AF37" i="1"/>
  <c r="AB37" i="1"/>
  <c r="AA37" i="1"/>
  <c r="V37" i="1"/>
  <c r="U37" i="1"/>
  <c r="T37" i="1"/>
  <c r="P37" i="1"/>
  <c r="O37" i="1"/>
  <c r="J37" i="1"/>
  <c r="AH37" i="1" s="1"/>
  <c r="BE36" i="1"/>
  <c r="BE38" i="1" s="1"/>
  <c r="BE40" i="1" s="1"/>
  <c r="BE43" i="1" s="1"/>
  <c r="BC36" i="1"/>
  <c r="N38" i="1" s="1"/>
  <c r="Z38" i="1" s="1"/>
  <c r="AL38" i="1" s="1"/>
  <c r="AY36" i="1"/>
  <c r="AW36" i="1"/>
  <c r="AV36" i="1"/>
  <c r="AU36" i="1"/>
  <c r="AR36" i="1"/>
  <c r="AQ36" i="1"/>
  <c r="AN36" i="1"/>
  <c r="AM36" i="1"/>
  <c r="AG36" i="1"/>
  <c r="AF36" i="1"/>
  <c r="AB36" i="1"/>
  <c r="AA36" i="1"/>
  <c r="Z36" i="1"/>
  <c r="AL36" i="1" s="1"/>
  <c r="U36" i="1"/>
  <c r="T36" i="1"/>
  <c r="P36" i="1"/>
  <c r="O36" i="1"/>
  <c r="J36" i="1"/>
  <c r="V36" i="1" s="1"/>
  <c r="AC36" i="1" s="1"/>
  <c r="BE35" i="1"/>
  <c r="BE37" i="1" s="1"/>
  <c r="BE39" i="1" s="1"/>
  <c r="BE41" i="1" s="1"/>
  <c r="BD35" i="1"/>
  <c r="BD36" i="1" s="1"/>
  <c r="BD37" i="1" s="1"/>
  <c r="BD38" i="1" s="1"/>
  <c r="BD39" i="1" s="1"/>
  <c r="BD40" i="1" s="1"/>
  <c r="BD41" i="1" s="1"/>
  <c r="BD43" i="1" s="1"/>
  <c r="BD44" i="1" s="1"/>
  <c r="BC35" i="1"/>
  <c r="N37" i="1" s="1"/>
  <c r="Z37" i="1" s="1"/>
  <c r="AL37" i="1" s="1"/>
  <c r="BB35" i="1"/>
  <c r="BB36" i="1" s="1"/>
  <c r="BB38" i="1" s="1"/>
  <c r="BA35" i="1"/>
  <c r="BA37" i="1" s="1"/>
  <c r="AY35" i="1"/>
  <c r="AW35" i="1"/>
  <c r="AV35" i="1"/>
  <c r="AU35" i="1"/>
  <c r="AR35" i="1"/>
  <c r="AQ35" i="1"/>
  <c r="AN35" i="1"/>
  <c r="AM35" i="1"/>
  <c r="AG35" i="1"/>
  <c r="AF35" i="1"/>
  <c r="AB35" i="1"/>
  <c r="AA35" i="1"/>
  <c r="U35" i="1"/>
  <c r="T35" i="1"/>
  <c r="P35" i="1"/>
  <c r="O35" i="1"/>
  <c r="J35" i="1"/>
  <c r="V35" i="1" s="1"/>
  <c r="BE34" i="1"/>
  <c r="BC34" i="1"/>
  <c r="N35" i="1" s="1"/>
  <c r="Z35" i="1" s="1"/>
  <c r="AL35" i="1" s="1"/>
  <c r="AY34" i="1"/>
  <c r="AW34" i="1"/>
  <c r="AV34" i="1"/>
  <c r="AU34" i="1"/>
  <c r="AR34" i="1"/>
  <c r="AQ34" i="1"/>
  <c r="AN34" i="1"/>
  <c r="AO34" i="1" s="1"/>
  <c r="AB34" i="1"/>
  <c r="AC34" i="1" s="1"/>
  <c r="P34" i="1"/>
  <c r="Q34" i="1" s="1"/>
  <c r="BD33" i="1"/>
  <c r="BD34" i="1" s="1"/>
  <c r="BC33" i="1"/>
  <c r="BB33" i="1"/>
  <c r="BB34" i="1" s="1"/>
  <c r="BA33" i="1"/>
  <c r="BA34" i="1" s="1"/>
  <c r="AY33" i="1"/>
  <c r="AW33" i="1"/>
  <c r="AV33" i="1"/>
  <c r="AU33" i="1"/>
  <c r="AR33" i="1"/>
  <c r="AQ33" i="1"/>
  <c r="AN33" i="1"/>
  <c r="AM33" i="1"/>
  <c r="AG33" i="1"/>
  <c r="AF33" i="1"/>
  <c r="AB33" i="1"/>
  <c r="AA33" i="1"/>
  <c r="U33" i="1"/>
  <c r="T33" i="1"/>
  <c r="P33" i="1"/>
  <c r="O33" i="1"/>
  <c r="J33" i="1"/>
  <c r="AH33" i="1" s="1"/>
  <c r="AN32" i="1"/>
  <c r="AO32" i="1" s="1"/>
  <c r="BC31" i="1"/>
  <c r="N33" i="1" s="1"/>
  <c r="Z33" i="1" s="1"/>
  <c r="AL33" i="1" s="1"/>
  <c r="AY31" i="1"/>
  <c r="AW31" i="1"/>
  <c r="AV31" i="1"/>
  <c r="AU31" i="1"/>
  <c r="AR31" i="1"/>
  <c r="AQ31" i="1"/>
  <c r="AN31" i="1"/>
  <c r="AM31" i="1"/>
  <c r="AG31" i="1"/>
  <c r="AF31" i="1"/>
  <c r="AB31" i="1"/>
  <c r="AA31" i="1"/>
  <c r="U31" i="1"/>
  <c r="T31" i="1"/>
  <c r="P31" i="1"/>
  <c r="O31" i="1"/>
  <c r="J31" i="1"/>
  <c r="AH31" i="1" s="1"/>
  <c r="BC30" i="1"/>
  <c r="N30" i="1" s="1"/>
  <c r="Z30" i="1" s="1"/>
  <c r="AL30" i="1" s="1"/>
  <c r="AY30" i="1"/>
  <c r="AW30" i="1"/>
  <c r="AV30" i="1"/>
  <c r="AU30" i="1"/>
  <c r="AR30" i="1"/>
  <c r="AQ30" i="1"/>
  <c r="AN30" i="1"/>
  <c r="AM30" i="1"/>
  <c r="AG30" i="1"/>
  <c r="AF30" i="1"/>
  <c r="AB30" i="1"/>
  <c r="AA30" i="1"/>
  <c r="U30" i="1"/>
  <c r="T30" i="1"/>
  <c r="P30" i="1"/>
  <c r="O30" i="1"/>
  <c r="J30" i="1"/>
  <c r="V30" i="1" s="1"/>
  <c r="BC29" i="1"/>
  <c r="AY29" i="1"/>
  <c r="AW29" i="1"/>
  <c r="AV29" i="1"/>
  <c r="AU29" i="1"/>
  <c r="AR29" i="1"/>
  <c r="AQ29" i="1"/>
  <c r="AN29" i="1"/>
  <c r="AM29" i="1"/>
  <c r="AG29" i="1"/>
  <c r="AF29" i="1"/>
  <c r="AB29" i="1"/>
  <c r="AA29" i="1"/>
  <c r="V29" i="1"/>
  <c r="AC29" i="1" s="1"/>
  <c r="U29" i="1"/>
  <c r="T29" i="1"/>
  <c r="P29" i="1"/>
  <c r="O29" i="1"/>
  <c r="N29" i="1"/>
  <c r="Z29" i="1" s="1"/>
  <c r="AL29" i="1" s="1"/>
  <c r="J29" i="1"/>
  <c r="AH29" i="1" s="1"/>
  <c r="AO29" i="1" s="1"/>
  <c r="BC28" i="1"/>
  <c r="N28" i="1" s="1"/>
  <c r="AY28" i="1"/>
  <c r="AW28" i="1"/>
  <c r="AV28" i="1"/>
  <c r="AU28" i="1"/>
  <c r="AR28" i="1"/>
  <c r="AQ28" i="1"/>
  <c r="AN28" i="1"/>
  <c r="AM28" i="1"/>
  <c r="AH28" i="1"/>
  <c r="AG28" i="1"/>
  <c r="AF28" i="1"/>
  <c r="AB28" i="1"/>
  <c r="AA28" i="1"/>
  <c r="V28" i="1"/>
  <c r="U28" i="1"/>
  <c r="T28" i="1"/>
  <c r="P28" i="1"/>
  <c r="O28" i="1"/>
  <c r="BC27" i="1"/>
  <c r="AY27" i="1"/>
  <c r="AW27" i="1"/>
  <c r="AV27" i="1"/>
  <c r="AU27" i="1"/>
  <c r="AR27" i="1"/>
  <c r="AQ27" i="1"/>
  <c r="AN27" i="1"/>
  <c r="AM27" i="1"/>
  <c r="AH27" i="1"/>
  <c r="AG27" i="1"/>
  <c r="AF27" i="1"/>
  <c r="AB27" i="1"/>
  <c r="AA27" i="1"/>
  <c r="T27" i="1"/>
  <c r="P27" i="1"/>
  <c r="O27" i="1"/>
  <c r="N27" i="1"/>
  <c r="Z27" i="1" s="1"/>
  <c r="AL27" i="1" s="1"/>
  <c r="J27" i="1"/>
  <c r="V27" i="1" s="1"/>
  <c r="BC26" i="1"/>
  <c r="N26" i="1" s="1"/>
  <c r="Z26" i="1" s="1"/>
  <c r="AL26" i="1" s="1"/>
  <c r="AY26" i="1"/>
  <c r="AW26" i="1"/>
  <c r="AV26" i="1"/>
  <c r="AU26" i="1"/>
  <c r="AR26" i="1"/>
  <c r="AQ26" i="1"/>
  <c r="AN26" i="1"/>
  <c r="AM26" i="1"/>
  <c r="AG26" i="1"/>
  <c r="AF26" i="1"/>
  <c r="AB26" i="1"/>
  <c r="AA26" i="1"/>
  <c r="U26" i="1"/>
  <c r="T26" i="1"/>
  <c r="P26" i="1"/>
  <c r="O26" i="1"/>
  <c r="J26" i="1"/>
  <c r="V26" i="1" s="1"/>
  <c r="BE25" i="1"/>
  <c r="BE27" i="1" s="1"/>
  <c r="BE29" i="1" s="1"/>
  <c r="BE31" i="1" s="1"/>
  <c r="BE33" i="1" s="1"/>
  <c r="BD25" i="1"/>
  <c r="BD26" i="1" s="1"/>
  <c r="BD27" i="1" s="1"/>
  <c r="BD28" i="1" s="1"/>
  <c r="BD29" i="1" s="1"/>
  <c r="BD30" i="1" s="1"/>
  <c r="BD31" i="1" s="1"/>
  <c r="BC25" i="1"/>
  <c r="N25" i="1" s="1"/>
  <c r="Z25" i="1" s="1"/>
  <c r="AL25" i="1" s="1"/>
  <c r="AY25" i="1"/>
  <c r="AW25" i="1"/>
  <c r="AV25" i="1"/>
  <c r="AU25" i="1"/>
  <c r="AR25" i="1"/>
  <c r="AQ25" i="1"/>
  <c r="BE24" i="1"/>
  <c r="BE26" i="1" s="1"/>
  <c r="BE28" i="1" s="1"/>
  <c r="BE30" i="1" s="1"/>
  <c r="BD24" i="1"/>
  <c r="BC24" i="1"/>
  <c r="N24" i="1" s="1"/>
  <c r="Q24" i="1" s="1"/>
  <c r="BB24" i="1"/>
  <c r="BB25" i="1" s="1"/>
  <c r="BB26" i="1" s="1"/>
  <c r="BB27" i="1" s="1"/>
  <c r="BB28" i="1" s="1"/>
  <c r="BB29" i="1" s="1"/>
  <c r="BB30" i="1" s="1"/>
  <c r="BB31" i="1" s="1"/>
  <c r="BA24" i="1"/>
  <c r="BA25" i="1" s="1"/>
  <c r="BA26" i="1" s="1"/>
  <c r="BA27" i="1" s="1"/>
  <c r="BA28" i="1" s="1"/>
  <c r="BA29" i="1" s="1"/>
  <c r="BA30" i="1" s="1"/>
  <c r="BA31" i="1" s="1"/>
  <c r="AY24" i="1"/>
  <c r="AW24" i="1"/>
  <c r="AV24" i="1"/>
  <c r="AU24" i="1"/>
  <c r="AR24" i="1"/>
  <c r="AQ24" i="1"/>
  <c r="AH24" i="1"/>
  <c r="AO24" i="1" s="1"/>
  <c r="AY23" i="1"/>
  <c r="AW23" i="1"/>
  <c r="AV23" i="1"/>
  <c r="AU23" i="1"/>
  <c r="AR23" i="1"/>
  <c r="AQ23" i="1"/>
  <c r="AN23" i="1"/>
  <c r="AM23" i="1"/>
  <c r="AG23" i="1"/>
  <c r="AF23" i="1"/>
  <c r="AB23" i="1"/>
  <c r="AA23" i="1"/>
  <c r="U23" i="1"/>
  <c r="T23" i="1"/>
  <c r="P23" i="1"/>
  <c r="O23" i="1"/>
  <c r="N23" i="1"/>
  <c r="Z23" i="1" s="1"/>
  <c r="AL23" i="1" s="1"/>
  <c r="J23" i="1"/>
  <c r="V23" i="1" s="1"/>
  <c r="AO22" i="1"/>
  <c r="AN22" i="1"/>
  <c r="AC22" i="1"/>
  <c r="AB22" i="1"/>
  <c r="Q22" i="1"/>
  <c r="P22" i="1"/>
  <c r="BC21" i="1"/>
  <c r="AY21" i="1"/>
  <c r="AW21" i="1"/>
  <c r="AV21" i="1"/>
  <c r="AU21" i="1"/>
  <c r="AR21" i="1"/>
  <c r="AQ21" i="1"/>
  <c r="AN21" i="1"/>
  <c r="AM21" i="1"/>
  <c r="AG21" i="1"/>
  <c r="AF21" i="1"/>
  <c r="AB21" i="1"/>
  <c r="AA21" i="1"/>
  <c r="U21" i="1"/>
  <c r="T21" i="1"/>
  <c r="P21" i="1"/>
  <c r="O21" i="1"/>
  <c r="J21" i="1"/>
  <c r="V21" i="1" s="1"/>
  <c r="BC20" i="1"/>
  <c r="N21" i="1" s="1"/>
  <c r="Z21" i="1" s="1"/>
  <c r="AL21" i="1" s="1"/>
  <c r="AY20" i="1"/>
  <c r="AW20" i="1"/>
  <c r="AV20" i="1"/>
  <c r="AU20" i="1"/>
  <c r="AR20" i="1"/>
  <c r="AQ20" i="1"/>
  <c r="AN20" i="1"/>
  <c r="AM20" i="1"/>
  <c r="AG20" i="1"/>
  <c r="AF20" i="1"/>
  <c r="AB20" i="1"/>
  <c r="AA20" i="1"/>
  <c r="U20" i="1"/>
  <c r="T20" i="1"/>
  <c r="P20" i="1"/>
  <c r="O20" i="1"/>
  <c r="N20" i="1"/>
  <c r="Z20" i="1" s="1"/>
  <c r="AL20" i="1" s="1"/>
  <c r="J20" i="1"/>
  <c r="AH20" i="1" s="1"/>
  <c r="BC19" i="1"/>
  <c r="N19" i="1" s="1"/>
  <c r="Z19" i="1" s="1"/>
  <c r="AL19" i="1" s="1"/>
  <c r="AY19" i="1"/>
  <c r="AW19" i="1"/>
  <c r="AV19" i="1"/>
  <c r="AU19" i="1"/>
  <c r="AR19" i="1"/>
  <c r="AQ19" i="1"/>
  <c r="AN19" i="1"/>
  <c r="AM19" i="1"/>
  <c r="AG19" i="1"/>
  <c r="AF19" i="1"/>
  <c r="AB19" i="1"/>
  <c r="AA19" i="1"/>
  <c r="U19" i="1"/>
  <c r="T19" i="1"/>
  <c r="P19" i="1"/>
  <c r="O19" i="1"/>
  <c r="J19" i="1"/>
  <c r="V19" i="1" s="1"/>
  <c r="BC18" i="1"/>
  <c r="AY18" i="1"/>
  <c r="AW18" i="1"/>
  <c r="AV18" i="1"/>
  <c r="AU18" i="1"/>
  <c r="AR18" i="1"/>
  <c r="AQ18" i="1"/>
  <c r="AN18" i="1"/>
  <c r="AM18" i="1"/>
  <c r="AH18" i="1"/>
  <c r="AG18" i="1"/>
  <c r="AF18" i="1"/>
  <c r="AB18" i="1"/>
  <c r="AA18" i="1"/>
  <c r="V18" i="1"/>
  <c r="U18" i="1"/>
  <c r="T18" i="1"/>
  <c r="P18" i="1"/>
  <c r="O18" i="1"/>
  <c r="N18" i="1"/>
  <c r="BC17" i="1"/>
  <c r="AY17" i="1"/>
  <c r="AW17" i="1"/>
  <c r="AV17" i="1"/>
  <c r="AU17" i="1"/>
  <c r="AR17" i="1"/>
  <c r="AQ17" i="1"/>
  <c r="AN17" i="1"/>
  <c r="AM17" i="1"/>
  <c r="AG17" i="1"/>
  <c r="AF17" i="1"/>
  <c r="AB17" i="1"/>
  <c r="AA17" i="1"/>
  <c r="T17" i="1"/>
  <c r="P17" i="1"/>
  <c r="N17" i="1"/>
  <c r="Z17" i="1" s="1"/>
  <c r="AL17" i="1" s="1"/>
  <c r="J17" i="1"/>
  <c r="AH17" i="1" s="1"/>
  <c r="BC16" i="1"/>
  <c r="N16" i="1" s="1"/>
  <c r="AY16" i="1"/>
  <c r="AW16" i="1"/>
  <c r="AV16" i="1"/>
  <c r="AU16" i="1"/>
  <c r="AR16" i="1"/>
  <c r="AQ16" i="1"/>
  <c r="AN16" i="1"/>
  <c r="AM16" i="1"/>
  <c r="AG16" i="1"/>
  <c r="AF16" i="1"/>
  <c r="AB16" i="1"/>
  <c r="AA16" i="1"/>
  <c r="Z16" i="1"/>
  <c r="AL16" i="1" s="1"/>
  <c r="U16" i="1"/>
  <c r="T16" i="1"/>
  <c r="P16" i="1"/>
  <c r="O16" i="1"/>
  <c r="J16" i="1"/>
  <c r="V16" i="1" s="1"/>
  <c r="BE15" i="1"/>
  <c r="BE17" i="1" s="1"/>
  <c r="BE19" i="1" s="1"/>
  <c r="BE21" i="1" s="1"/>
  <c r="BC15" i="1"/>
  <c r="AY15" i="1"/>
  <c r="AW15" i="1"/>
  <c r="AV15" i="1"/>
  <c r="AU15" i="1"/>
  <c r="AR15" i="1"/>
  <c r="AQ15" i="1"/>
  <c r="AN15" i="1"/>
  <c r="AM15" i="1"/>
  <c r="AG15" i="1"/>
  <c r="AF15" i="1"/>
  <c r="AB15" i="1"/>
  <c r="AA15" i="1"/>
  <c r="V15" i="1"/>
  <c r="AC15" i="1" s="1"/>
  <c r="U15" i="1"/>
  <c r="T15" i="1"/>
  <c r="P15" i="1"/>
  <c r="O15" i="1"/>
  <c r="N15" i="1"/>
  <c r="Z15" i="1" s="1"/>
  <c r="AL15" i="1" s="1"/>
  <c r="J15" i="1"/>
  <c r="AH15" i="1" s="1"/>
  <c r="AO15" i="1" s="1"/>
  <c r="BE14" i="1"/>
  <c r="BE16" i="1" s="1"/>
  <c r="BE18" i="1" s="1"/>
  <c r="BE20" i="1" s="1"/>
  <c r="BD14" i="1"/>
  <c r="BD15" i="1" s="1"/>
  <c r="BD16" i="1" s="1"/>
  <c r="BD17" i="1" s="1"/>
  <c r="BD18" i="1" s="1"/>
  <c r="BD19" i="1" s="1"/>
  <c r="BD20" i="1" s="1"/>
  <c r="BD21" i="1" s="1"/>
  <c r="BC14" i="1"/>
  <c r="BB14" i="1"/>
  <c r="BB15" i="1" s="1"/>
  <c r="BB16" i="1" s="1"/>
  <c r="BB17" i="1" s="1"/>
  <c r="BB18" i="1" s="1"/>
  <c r="BB19" i="1" s="1"/>
  <c r="BB20" i="1" s="1"/>
  <c r="BB21" i="1" s="1"/>
  <c r="BA14" i="1"/>
  <c r="BA15" i="1" s="1"/>
  <c r="BA16" i="1" s="1"/>
  <c r="BA17" i="1" s="1"/>
  <c r="BA18" i="1" s="1"/>
  <c r="BA19" i="1" s="1"/>
  <c r="BA20" i="1" s="1"/>
  <c r="BA21" i="1" s="1"/>
  <c r="AY14" i="1"/>
  <c r="AW14" i="1"/>
  <c r="AV14" i="1"/>
  <c r="AU14" i="1"/>
  <c r="AR14" i="1"/>
  <c r="AQ14" i="1"/>
  <c r="AO14" i="1"/>
  <c r="AH14" i="1"/>
  <c r="AF14" i="1"/>
  <c r="AB14" i="1"/>
  <c r="T14" i="1"/>
  <c r="P14" i="1"/>
  <c r="N14" i="1"/>
  <c r="J14" i="1"/>
  <c r="V14" i="1" s="1"/>
  <c r="AC14" i="1" s="1"/>
  <c r="AY13" i="1"/>
  <c r="AW13" i="1"/>
  <c r="AV13" i="1"/>
  <c r="AU13" i="1"/>
  <c r="AR13" i="1"/>
  <c r="AQ13" i="1"/>
  <c r="AN13" i="1"/>
  <c r="AM13" i="1"/>
  <c r="AG13" i="1"/>
  <c r="AF13" i="1"/>
  <c r="AB13" i="1"/>
  <c r="AA13" i="1"/>
  <c r="Z13" i="1"/>
  <c r="AL13" i="1" s="1"/>
  <c r="U13" i="1"/>
  <c r="T13" i="1"/>
  <c r="P13" i="1"/>
  <c r="O13" i="1"/>
  <c r="N13" i="1"/>
  <c r="J13" i="1"/>
  <c r="V13" i="1" s="1"/>
  <c r="AC13" i="1" s="1"/>
  <c r="BE62" i="1" l="1"/>
  <c r="BE63" i="1" s="1"/>
  <c r="BE60" i="1"/>
  <c r="BE61" i="1" s="1"/>
  <c r="AC16" i="1"/>
  <c r="AC23" i="1"/>
  <c r="BB37" i="1"/>
  <c r="BA46" i="1"/>
  <c r="BA48" i="1" s="1"/>
  <c r="AO48" i="1"/>
  <c r="Q63" i="1"/>
  <c r="AH63" i="1"/>
  <c r="V72" i="1"/>
  <c r="V75" i="1"/>
  <c r="Q78" i="1"/>
  <c r="V82" i="1"/>
  <c r="AP95" i="1"/>
  <c r="AC106" i="1"/>
  <c r="AP107" i="1"/>
  <c r="AO111" i="1"/>
  <c r="AC114" i="1"/>
  <c r="AC43" i="1"/>
  <c r="AO33" i="1"/>
  <c r="N60" i="1"/>
  <c r="Z60" i="1" s="1"/>
  <c r="V76" i="1"/>
  <c r="AC76" i="1" s="1"/>
  <c r="AH78" i="1"/>
  <c r="AO78" i="1" s="1"/>
  <c r="AP78" i="1" s="1"/>
  <c r="V79" i="1"/>
  <c r="AC79" i="1" s="1"/>
  <c r="AC80" i="1"/>
  <c r="V83" i="1"/>
  <c r="AC83" i="1" s="1"/>
  <c r="AC93" i="1"/>
  <c r="AO96" i="1"/>
  <c r="AO98" i="1"/>
  <c r="AC99" i="1"/>
  <c r="AC110" i="1"/>
  <c r="AO25" i="1"/>
  <c r="Q43" i="1"/>
  <c r="AC55" i="1"/>
  <c r="Q19" i="1"/>
  <c r="AH19" i="1"/>
  <c r="V20" i="1"/>
  <c r="V31" i="1"/>
  <c r="Q36" i="1"/>
  <c r="V50" i="1"/>
  <c r="N52" i="1"/>
  <c r="Z52" i="1" s="1"/>
  <c r="AL52" i="1" s="1"/>
  <c r="AO52" i="1" s="1"/>
  <c r="V54" i="1"/>
  <c r="AC60" i="1"/>
  <c r="Q65" i="1"/>
  <c r="N67" i="1"/>
  <c r="Z67" i="1" s="1"/>
  <c r="AL67" i="1" s="1"/>
  <c r="N69" i="1"/>
  <c r="Z69" i="1" s="1"/>
  <c r="AC69" i="1" s="1"/>
  <c r="AC81" i="1"/>
  <c r="Q25" i="1"/>
  <c r="V17" i="1"/>
  <c r="AC17" i="1" s="1"/>
  <c r="AP22" i="1"/>
  <c r="AC30" i="1"/>
  <c r="V33" i="1"/>
  <c r="AC33" i="1" s="1"/>
  <c r="AH36" i="1"/>
  <c r="AO36" i="1" s="1"/>
  <c r="AC37" i="1"/>
  <c r="AO47" i="1"/>
  <c r="V52" i="1"/>
  <c r="AC52" i="1" s="1"/>
  <c r="AO76" i="1"/>
  <c r="Q93" i="1"/>
  <c r="AO94" i="1"/>
  <c r="AO100" i="1"/>
  <c r="AC112" i="1"/>
  <c r="AC25" i="1"/>
  <c r="AP25" i="1" s="1"/>
  <c r="AO45" i="1"/>
  <c r="AC45" i="1"/>
  <c r="AO19" i="1"/>
  <c r="Q13" i="1"/>
  <c r="AH13" i="1"/>
  <c r="AO13" i="1" s="1"/>
  <c r="Q16" i="1"/>
  <c r="AH16" i="1"/>
  <c r="AO16" i="1" s="1"/>
  <c r="AP16" i="1" s="1"/>
  <c r="Q17" i="1"/>
  <c r="AC19" i="1"/>
  <c r="AO20" i="1"/>
  <c r="AC20" i="1"/>
  <c r="AC21" i="1"/>
  <c r="AC26" i="1"/>
  <c r="AC27" i="1"/>
  <c r="Z28" i="1"/>
  <c r="AL28" i="1" s="1"/>
  <c r="AO28" i="1" s="1"/>
  <c r="Q28" i="1"/>
  <c r="AP32" i="1"/>
  <c r="AP34" i="1"/>
  <c r="AO37" i="1"/>
  <c r="AO38" i="1"/>
  <c r="AC40" i="1"/>
  <c r="AO41" i="1"/>
  <c r="AC42" i="1"/>
  <c r="AO46" i="1"/>
  <c r="AO54" i="1"/>
  <c r="Q14" i="1"/>
  <c r="AP14" i="1" s="1"/>
  <c r="Q15" i="1"/>
  <c r="AP15" i="1" s="1"/>
  <c r="AO17" i="1"/>
  <c r="Z18" i="1"/>
  <c r="Q18" i="1"/>
  <c r="AO27" i="1"/>
  <c r="AC35" i="1"/>
  <c r="AP36" i="1"/>
  <c r="AC41" i="1"/>
  <c r="AO49" i="1"/>
  <c r="AO50" i="1"/>
  <c r="AC50" i="1"/>
  <c r="AC51" i="1"/>
  <c r="AC54" i="1"/>
  <c r="Q21" i="1"/>
  <c r="AH21" i="1"/>
  <c r="AO21" i="1" s="1"/>
  <c r="AP21" i="1" s="1"/>
  <c r="Q23" i="1"/>
  <c r="AH23" i="1"/>
  <c r="AO23" i="1" s="1"/>
  <c r="Q26" i="1"/>
  <c r="AH26" i="1"/>
  <c r="AO26" i="1" s="1"/>
  <c r="AP26" i="1" s="1"/>
  <c r="Q30" i="1"/>
  <c r="AH30" i="1"/>
  <c r="AO30" i="1" s="1"/>
  <c r="N31" i="1"/>
  <c r="Z31" i="1" s="1"/>
  <c r="AL31" i="1" s="1"/>
  <c r="AO31" i="1" s="1"/>
  <c r="Q35" i="1"/>
  <c r="AH35" i="1"/>
  <c r="AO35" i="1" s="1"/>
  <c r="BA36" i="1"/>
  <c r="BA38" i="1" s="1"/>
  <c r="Q38" i="1"/>
  <c r="V38" i="1"/>
  <c r="AC38" i="1" s="1"/>
  <c r="N39" i="1"/>
  <c r="Z39" i="1" s="1"/>
  <c r="AL39" i="1" s="1"/>
  <c r="AO39" i="1" s="1"/>
  <c r="Q40" i="1"/>
  <c r="AH40" i="1"/>
  <c r="AO40" i="1" s="1"/>
  <c r="Q42" i="1"/>
  <c r="AH42" i="1"/>
  <c r="AO42" i="1" s="1"/>
  <c r="Q46" i="1"/>
  <c r="V46" i="1"/>
  <c r="AC46" i="1" s="1"/>
  <c r="BB47" i="1"/>
  <c r="V48" i="1"/>
  <c r="AC48" i="1" s="1"/>
  <c r="Q49" i="1"/>
  <c r="V49" i="1"/>
  <c r="AC49" i="1" s="1"/>
  <c r="Q51" i="1"/>
  <c r="AH51" i="1"/>
  <c r="AO51" i="1" s="1"/>
  <c r="Q56" i="1"/>
  <c r="Q57" i="1"/>
  <c r="N58" i="1"/>
  <c r="Z58" i="1" s="1"/>
  <c r="BA62" i="1"/>
  <c r="BA63" i="1" s="1"/>
  <c r="BA65" i="1" s="1"/>
  <c r="BA61" i="1"/>
  <c r="AC61" i="1"/>
  <c r="AO63" i="1"/>
  <c r="V64" i="1"/>
  <c r="AC64" i="1" s="1"/>
  <c r="AH64" i="1"/>
  <c r="AO64" i="1" s="1"/>
  <c r="Q64" i="1"/>
  <c r="N71" i="1"/>
  <c r="Z71" i="1" s="1"/>
  <c r="AL71" i="1" s="1"/>
  <c r="N72" i="1"/>
  <c r="Z72" i="1" s="1"/>
  <c r="AL72" i="1" s="1"/>
  <c r="AO72" i="1" s="1"/>
  <c r="AC67" i="1"/>
  <c r="AC70" i="1"/>
  <c r="Q73" i="1"/>
  <c r="AC74" i="1"/>
  <c r="AC75" i="1"/>
  <c r="Q20" i="1"/>
  <c r="AP24" i="1"/>
  <c r="Q27" i="1"/>
  <c r="Q29" i="1"/>
  <c r="AP29" i="1" s="1"/>
  <c r="Q31" i="1"/>
  <c r="Q33" i="1"/>
  <c r="AP33" i="1" s="1"/>
  <c r="Q37" i="1"/>
  <c r="V39" i="1"/>
  <c r="AC39" i="1" s="1"/>
  <c r="Q41" i="1"/>
  <c r="Q45" i="1"/>
  <c r="AP45" i="1" s="1"/>
  <c r="Q47" i="1"/>
  <c r="V47" i="1"/>
  <c r="AC47" i="1" s="1"/>
  <c r="AP47" i="1" s="1"/>
  <c r="Q48" i="1"/>
  <c r="Q50" i="1"/>
  <c r="Q52" i="1"/>
  <c r="Q54" i="1"/>
  <c r="Q55" i="1"/>
  <c r="AH55" i="1"/>
  <c r="AO55" i="1" s="1"/>
  <c r="AC56" i="1"/>
  <c r="AH56" i="1"/>
  <c r="AO56" i="1" s="1"/>
  <c r="AP56" i="1" s="1"/>
  <c r="AO57" i="1"/>
  <c r="V59" i="1"/>
  <c r="AC59" i="1" s="1"/>
  <c r="AH59" i="1"/>
  <c r="AO59" i="1" s="1"/>
  <c r="Q59" i="1"/>
  <c r="AP62" i="1"/>
  <c r="BB62" i="1"/>
  <c r="BB63" i="1" s="1"/>
  <c r="BB65" i="1" s="1"/>
  <c r="BD62" i="1"/>
  <c r="AO65" i="1"/>
  <c r="AO66" i="1"/>
  <c r="V68" i="1"/>
  <c r="AC68" i="1" s="1"/>
  <c r="AH68" i="1"/>
  <c r="AO68" i="1" s="1"/>
  <c r="Q68" i="1"/>
  <c r="V71" i="1"/>
  <c r="AC71" i="1" s="1"/>
  <c r="AH71" i="1"/>
  <c r="AO71" i="1" s="1"/>
  <c r="AO73" i="1"/>
  <c r="AO75" i="1"/>
  <c r="AC82" i="1"/>
  <c r="AL82" i="1"/>
  <c r="AC57" i="1"/>
  <c r="AO61" i="1"/>
  <c r="AC63" i="1"/>
  <c r="AC65" i="1"/>
  <c r="AC66" i="1"/>
  <c r="AO67" i="1"/>
  <c r="AO70" i="1"/>
  <c r="AC73" i="1"/>
  <c r="AO74" i="1"/>
  <c r="AO79" i="1"/>
  <c r="AL79" i="1"/>
  <c r="Q80" i="1"/>
  <c r="AH80" i="1"/>
  <c r="AO80" i="1" s="1"/>
  <c r="AH81" i="1"/>
  <c r="AO81" i="1" s="1"/>
  <c r="AP81" i="1" s="1"/>
  <c r="Q81" i="1"/>
  <c r="AO82" i="1"/>
  <c r="AL83" i="1"/>
  <c r="AO83" i="1" s="1"/>
  <c r="AO93" i="1"/>
  <c r="AP93" i="1" s="1"/>
  <c r="AP115" i="1"/>
  <c r="BD90" i="1"/>
  <c r="BD91" i="1" s="1"/>
  <c r="BD92" i="1" s="1"/>
  <c r="BD93" i="1" s="1"/>
  <c r="BD94" i="1" s="1"/>
  <c r="Q58" i="1"/>
  <c r="Q60" i="1"/>
  <c r="Q61" i="1"/>
  <c r="Q67" i="1"/>
  <c r="Q69" i="1"/>
  <c r="Q70" i="1"/>
  <c r="Q74" i="1"/>
  <c r="Q75" i="1"/>
  <c r="Q76" i="1"/>
  <c r="AP76" i="1" s="1"/>
  <c r="Q79" i="1"/>
  <c r="Q82" i="1"/>
  <c r="Q83" i="1"/>
  <c r="Q94" i="1"/>
  <c r="AP94" i="1" s="1"/>
  <c r="AC97" i="1"/>
  <c r="AC102" i="1"/>
  <c r="AC103" i="1"/>
  <c r="AC108" i="1"/>
  <c r="AO109" i="1"/>
  <c r="AO113" i="1"/>
  <c r="Q96" i="1"/>
  <c r="AH97" i="1"/>
  <c r="AO97" i="1" s="1"/>
  <c r="Q99" i="1"/>
  <c r="AH99" i="1"/>
  <c r="AO99" i="1" s="1"/>
  <c r="AP99" i="1" s="1"/>
  <c r="V100" i="1"/>
  <c r="AC100" i="1" s="1"/>
  <c r="AP100" i="1" s="1"/>
  <c r="Q102" i="1"/>
  <c r="AH102" i="1"/>
  <c r="AO102" i="1" s="1"/>
  <c r="AH103" i="1"/>
  <c r="AO103" i="1" s="1"/>
  <c r="V104" i="1"/>
  <c r="AC104" i="1" s="1"/>
  <c r="AP104" i="1" s="1"/>
  <c r="Q105" i="1"/>
  <c r="V105" i="1"/>
  <c r="AC105" i="1" s="1"/>
  <c r="Q106" i="1"/>
  <c r="AH106" i="1"/>
  <c r="AO106" i="1" s="1"/>
  <c r="Q108" i="1"/>
  <c r="AH108" i="1"/>
  <c r="AO108" i="1" s="1"/>
  <c r="V109" i="1"/>
  <c r="AC109" i="1" s="1"/>
  <c r="Q110" i="1"/>
  <c r="AH110" i="1"/>
  <c r="AO110" i="1" s="1"/>
  <c r="Q112" i="1"/>
  <c r="AH112" i="1"/>
  <c r="AO112" i="1" s="1"/>
  <c r="AP112" i="1" s="1"/>
  <c r="V113" i="1"/>
  <c r="AC113" i="1" s="1"/>
  <c r="Q114" i="1"/>
  <c r="AH114" i="1"/>
  <c r="AO114" i="1" s="1"/>
  <c r="V96" i="1"/>
  <c r="AC96" i="1" s="1"/>
  <c r="Q97" i="1"/>
  <c r="Q98" i="1"/>
  <c r="V98" i="1"/>
  <c r="AC98" i="1" s="1"/>
  <c r="Q100" i="1"/>
  <c r="Q103" i="1"/>
  <c r="Q104" i="1"/>
  <c r="Q109" i="1"/>
  <c r="Q111" i="1"/>
  <c r="AP111" i="1" s="1"/>
  <c r="Q113" i="1"/>
  <c r="AP110" i="1" l="1"/>
  <c r="AP55" i="1"/>
  <c r="AP64" i="1"/>
  <c r="AP30" i="1"/>
  <c r="AP23" i="1"/>
  <c r="AP17" i="1"/>
  <c r="AP83" i="1"/>
  <c r="AP48" i="1"/>
  <c r="AP96" i="1"/>
  <c r="AC72" i="1"/>
  <c r="AP98" i="1"/>
  <c r="AP105" i="1"/>
  <c r="Q72" i="1"/>
  <c r="Q71" i="1"/>
  <c r="AP71" i="1" s="1"/>
  <c r="AP52" i="1"/>
  <c r="Q39" i="1"/>
  <c r="AP39" i="1" s="1"/>
  <c r="AP103" i="1"/>
  <c r="AP97" i="1"/>
  <c r="AP113" i="1"/>
  <c r="AP82" i="1"/>
  <c r="AP79" i="1"/>
  <c r="AP67" i="1"/>
  <c r="AP61" i="1"/>
  <c r="AP75" i="1"/>
  <c r="AP72" i="1"/>
  <c r="AP65" i="1"/>
  <c r="AP63" i="1"/>
  <c r="AL58" i="1"/>
  <c r="AO58" i="1" s="1"/>
  <c r="AC58" i="1"/>
  <c r="AP49" i="1"/>
  <c r="AP46" i="1"/>
  <c r="AP41" i="1"/>
  <c r="AP37" i="1"/>
  <c r="AC28" i="1"/>
  <c r="AP28" i="1" s="1"/>
  <c r="AP19" i="1"/>
  <c r="AP114" i="1"/>
  <c r="AP108" i="1"/>
  <c r="AP106" i="1"/>
  <c r="AP102" i="1"/>
  <c r="AP109" i="1"/>
  <c r="AP80" i="1"/>
  <c r="AP74" i="1"/>
  <c r="AP70" i="1"/>
  <c r="AP73" i="1"/>
  <c r="AP68" i="1"/>
  <c r="AP66" i="1"/>
  <c r="AP59" i="1"/>
  <c r="AP57" i="1"/>
  <c r="AP51" i="1"/>
  <c r="AP43" i="1"/>
  <c r="AP42" i="1"/>
  <c r="AP40" i="1"/>
  <c r="AP35" i="1"/>
  <c r="AP50" i="1"/>
  <c r="AP27" i="1"/>
  <c r="AL18" i="1"/>
  <c r="AO18" i="1" s="1"/>
  <c r="AC18" i="1"/>
  <c r="AP54" i="1"/>
  <c r="AP38" i="1"/>
  <c r="AC31" i="1"/>
  <c r="AP31" i="1" s="1"/>
  <c r="AP20" i="1"/>
  <c r="AP13" i="1"/>
  <c r="AP58" i="1" l="1"/>
  <c r="AP18" i="1"/>
</calcChain>
</file>

<file path=xl/sharedStrings.xml><?xml version="1.0" encoding="utf-8"?>
<sst xmlns="http://schemas.openxmlformats.org/spreadsheetml/2006/main" count="802" uniqueCount="206">
  <si>
    <t>УТВЕРЖДАЮ</t>
  </si>
  <si>
    <t>РАСПИСАНИЕ</t>
  </si>
  <si>
    <t>конец 4 к</t>
  </si>
  <si>
    <t>текущий контроль (л/р…к/р)</t>
  </si>
  <si>
    <t>Посещение</t>
  </si>
  <si>
    <t>Директор  ИАСиД   ______________ Т.А. Хежев</t>
  </si>
  <si>
    <t xml:space="preserve">БАЛЛЬНО-РЕЙТИНГОВЫХ КОНТРОЛЬНЫХ МЕРОПРИЯТИЙ </t>
  </si>
  <si>
    <t xml:space="preserve">Направление подготовки   08.03.01  Строительство </t>
  </si>
  <si>
    <t>№ п/п</t>
  </si>
  <si>
    <t xml:space="preserve">НАИМЕНОВАНИЕ  ДИСЦИПЛИНЫ </t>
  </si>
  <si>
    <t>Форма итогового контроля</t>
  </si>
  <si>
    <t>ФИО                               преподавателя</t>
  </si>
  <si>
    <t>курс</t>
  </si>
  <si>
    <t>группа</t>
  </si>
  <si>
    <t>1 контрольная точка</t>
  </si>
  <si>
    <t>2 контрольная точка</t>
  </si>
  <si>
    <t>3 контрольная точка</t>
  </si>
  <si>
    <t>итого</t>
  </si>
  <si>
    <t>контрольные мероприятия</t>
  </si>
  <si>
    <t>коллоквиум</t>
  </si>
  <si>
    <t>тестирование</t>
  </si>
  <si>
    <t>Иные формы контроля</t>
  </si>
  <si>
    <t>всего</t>
  </si>
  <si>
    <t>дата</t>
  </si>
  <si>
    <t>час</t>
  </si>
  <si>
    <t>ауд</t>
  </si>
  <si>
    <t>балл</t>
  </si>
  <si>
    <t>шаг</t>
  </si>
  <si>
    <t>рейтинг</t>
  </si>
  <si>
    <t>тест</t>
  </si>
  <si>
    <t>шаг тест</t>
  </si>
  <si>
    <t>1_2</t>
  </si>
  <si>
    <t>2_3</t>
  </si>
  <si>
    <t>1 рейт</t>
  </si>
  <si>
    <t>2 рейт</t>
  </si>
  <si>
    <t>3 рейт</t>
  </si>
  <si>
    <t>пара</t>
  </si>
  <si>
    <t>часы</t>
  </si>
  <si>
    <t>колокв</t>
  </si>
  <si>
    <t>комп кл</t>
  </si>
  <si>
    <t>пг-время</t>
  </si>
  <si>
    <t>бал</t>
  </si>
  <si>
    <t>ФИЗИЧЕСКАЯ КУЛЬТУРА И СПОРТ</t>
  </si>
  <si>
    <t>зачет</t>
  </si>
  <si>
    <t xml:space="preserve">ст.преп. Киржинов М.М.           </t>
  </si>
  <si>
    <t xml:space="preserve"> 3-4</t>
  </si>
  <si>
    <t>107,111</t>
  </si>
  <si>
    <t>9,00-11,00</t>
  </si>
  <si>
    <t xml:space="preserve"> ИСТОРИЯ   РОССИИ</t>
  </si>
  <si>
    <t>экзамен</t>
  </si>
  <si>
    <t>доц. Татаров А.А.</t>
  </si>
  <si>
    <t>ОСНОВЫ РОССЙСКОЙ ГОСУДАРСТВЕННОСТИ</t>
  </si>
  <si>
    <t xml:space="preserve"> 1-2</t>
  </si>
  <si>
    <t>МАТЕМАТИКА</t>
  </si>
  <si>
    <t>ФИЗИКА</t>
  </si>
  <si>
    <t>проф. Шебзухова М.А.</t>
  </si>
  <si>
    <t>ХИМИЯ</t>
  </si>
  <si>
    <t>диф. Зачет</t>
  </si>
  <si>
    <t>МЕХАНИКА ЖИДКОСТИ И ГАЗА</t>
  </si>
  <si>
    <t>доц. Шогенова М.М.</t>
  </si>
  <si>
    <t>ИНЖЕНЕРНАЯ И КОМПЬЮТЕРНАЯ ГРАФИКА</t>
  </si>
  <si>
    <t>ст.пр. Шогенова Ф.М.</t>
  </si>
  <si>
    <t>ИНОСТРАННЫЙ ЯЗЫК</t>
  </si>
  <si>
    <t>ЭЛЕКТИВНЫЕ ДИСЦИПЛИНЫ ПО ФИЗИЧЕСКОЙ КУЛЬТУРЕ И СПОРТУ</t>
  </si>
  <si>
    <t>*</t>
  </si>
  <si>
    <t>ОСНОВЫ ГЕОТЕХНИКИ</t>
  </si>
  <si>
    <t>ст. преп. Барагунова Л.А.</t>
  </si>
  <si>
    <t xml:space="preserve">ФИЛОСОФИЯ </t>
  </si>
  <si>
    <t>диф.зачет</t>
  </si>
  <si>
    <t>ст.преп. Культербаева Л.М.</t>
  </si>
  <si>
    <t xml:space="preserve"> ИНФОРМАЦИОННЫЕ ТЕХНОЛОГИИ В АРХИТЕКТУРЕ   </t>
  </si>
  <si>
    <t xml:space="preserve">  доц. Гукетлов Х.М.   </t>
  </si>
  <si>
    <t xml:space="preserve">ОСНОВЫ АРХИТЕКТУРЫ </t>
  </si>
  <si>
    <t>диф. зачет +к.р.</t>
  </si>
  <si>
    <t>доц. Хуранов В.Х.</t>
  </si>
  <si>
    <t xml:space="preserve"> 5-6</t>
  </si>
  <si>
    <t>ОСНОВЫ ТЕХНИЧЕСКОЙ МЕХАНИКИ</t>
  </si>
  <si>
    <t>ст.пр. Барагунова Л.А</t>
  </si>
  <si>
    <t>111</t>
  </si>
  <si>
    <t>11,00-13,00</t>
  </si>
  <si>
    <t>СТРОИТЕЛЬНЫЕ МАТЕРИАЛЫ</t>
  </si>
  <si>
    <t>ст.пр. Ципинов А.С.</t>
  </si>
  <si>
    <t>ЦИФРОВЫЕ И ИНФОРМАЦИОННО-КОММУНИКАЦИОННЫЕ ТЕХНОЛОГИИ И ИСКУССТВЕННЫЙ ИНТЕЛЛЕКТ</t>
  </si>
  <si>
    <t>доц.Лафишева М.М., асс. Есанкулова М.Х.</t>
  </si>
  <si>
    <t>ОСНОВЫ ВОДОСНАБЖЕНИЯ И ВОДООТВЕДЕНИЯ</t>
  </si>
  <si>
    <t>зачет+к.р.</t>
  </si>
  <si>
    <t>диф. зачет</t>
  </si>
  <si>
    <t>ПРАВОВЕДЕНИЕ</t>
  </si>
  <si>
    <t>доц. Жугов А.А.</t>
  </si>
  <si>
    <t>ОСНОВЫ ТЕХНИЧЕСКОЙ ЭКСПЛУАТАЦИИ ОБЪЕКТОВ СТРОИТЕЛЬСТВА</t>
  </si>
  <si>
    <t>ст.преп. Жирикова И.А.</t>
  </si>
  <si>
    <t xml:space="preserve"> МЕТРОЛОГИЯ, СТАНДАРТИЗАЦИЯ, СЕРТИФИКАЦИЯ И  УПРАВЛЕНИЕ КАЧЕСТВОМ</t>
  </si>
  <si>
    <t>ст.пр.Ципинов А.С.</t>
  </si>
  <si>
    <t>БЕЗОПАСНОСТЬ ЖИЗНЕДЕЯТЕЛЬНОСТИ</t>
  </si>
  <si>
    <t>107</t>
  </si>
  <si>
    <t>15,00-17,00</t>
  </si>
  <si>
    <t>ЖЕЛЕЗОБЕТОННЫЕ И КАМЕННЫЕ КОНСТРУКЦИИ</t>
  </si>
  <si>
    <t>зачет  + курс. раб</t>
  </si>
  <si>
    <t>доц. Джанкулаев А.Я.</t>
  </si>
  <si>
    <t>СТРОИТЕЛЬНАЯ МЕХАНИКА</t>
  </si>
  <si>
    <t>доц. Казиев А.М.</t>
  </si>
  <si>
    <t>ТЕХНОЛОГИИ  СТРОИТЕЛЬНЫХ ПРОЦЕССОВ</t>
  </si>
  <si>
    <t>экзамен +к.п.</t>
  </si>
  <si>
    <t>ст.пр. Кажаров А.Р.</t>
  </si>
  <si>
    <t>АРХИТЕКТУРА ЗДАНИЙ И СООРУЖЕНИЙ</t>
  </si>
  <si>
    <t>доц. Гукетлов Х.М.</t>
  </si>
  <si>
    <t>ст. преп. Кажаров А.В.</t>
  </si>
  <si>
    <t>КОНСТРУКЦИИ ИЗ ДЕРЕВА И ПЛАСТМАСС</t>
  </si>
  <si>
    <t>экзамен+ к.р</t>
  </si>
  <si>
    <t>доц. Журтов А.В.</t>
  </si>
  <si>
    <t>УПРАВЛЕНИЕ ПРОЕКТАМИ В СТРОИТЕЛЬСТВЕ</t>
  </si>
  <si>
    <t>доц. Кумыков М.З.</t>
  </si>
  <si>
    <t xml:space="preserve"> СЕЙСМОСТОЙКОСТЬ ЗДАНИЙ И СООРУЖЕНИЙ</t>
  </si>
  <si>
    <t>доц. Шогенов О.М.</t>
  </si>
  <si>
    <t>ОРГАНИЗАЦИЯ, ПЛАНИРОВАНИЕ И УПРАВЛЕНИЕ В СТРОИТЕЛЬСТВЕ</t>
  </si>
  <si>
    <t>экзамен+к.п.</t>
  </si>
  <si>
    <t>МЕТАЛЛИЧЕСКИЕ КОНСТРУКЦИИ, ВКЛЮЧАЯ СВАРКУ</t>
  </si>
  <si>
    <t>доц. Лихов З.Р.</t>
  </si>
  <si>
    <t>ЭКОНОМИКА СТРОИТЕЛЬСТВА</t>
  </si>
  <si>
    <t>МАТЕРИАЛЫ И ИЗДЕЛИЯ ИЗ ТЕХНОГЕННОГО И ВТОРИЧНОГО СЫРЬЯ</t>
  </si>
  <si>
    <t>ст.преп. Кажаров А.Р.</t>
  </si>
  <si>
    <t>доц.. Журтов А.В.</t>
  </si>
  <si>
    <r>
      <rPr>
        <b/>
        <sz val="20"/>
        <color rgb="FF00FFFF"/>
        <rFont val="Arial Cyr"/>
      </rPr>
      <t xml:space="preserve">                                                </t>
    </r>
    <r>
      <rPr>
        <b/>
        <sz val="20"/>
        <color rgb="FF003366"/>
        <rFont val="Arial Cyr"/>
      </rPr>
      <t xml:space="preserve">     Направление подготовки    08.04.01  Строительство </t>
    </r>
  </si>
  <si>
    <t>ФИО                                    преподавателя</t>
  </si>
  <si>
    <t>год обучения</t>
  </si>
  <si>
    <t>Самостотельная работа, реферат, тестирование</t>
  </si>
  <si>
    <t>Самостоятельная работа, реферат, тестирование</t>
  </si>
  <si>
    <t>Самостоятельная работа, рефереат, тестирование</t>
  </si>
  <si>
    <t>ауд.</t>
  </si>
  <si>
    <t>ОСНОВЫ НАУЧНЫХ ИССЛЕДОВАНИЙ</t>
  </si>
  <si>
    <t>ОРГАНИЗАЦИЯ ПРОЕКТНО-ИЗЫСКАТЕЛЬНОЙ ДЕЯТЕЛЬНОСТИ</t>
  </si>
  <si>
    <t>доц. Гукетлов А.М.</t>
  </si>
  <si>
    <t>НАУЧНО-ИССЛЕДОВАТЕЛЬСКАЯ РАБОТА</t>
  </si>
  <si>
    <t xml:space="preserve">     доц. Лихов З.Р.,  доц. Джанкулаев А.Я., доц Казиев А.М.,доц. Шогенов О.М., доц. Гукетлов Х.М., доц. Хуранов В.Х.  </t>
  </si>
  <si>
    <t xml:space="preserve">СТРОИТЕЛЬНЫЙ КОНТРОЛЬ И ТЕХНИЧЕСКИЙ НАДЗОР </t>
  </si>
  <si>
    <t>доц.Шогенов О.М.</t>
  </si>
  <si>
    <t xml:space="preserve">   </t>
  </si>
  <si>
    <t>УПРАВЛЕНИЕ СТРОИТЕЛЬНОЙ ОРГАНИЗАЦИЕЙ</t>
  </si>
  <si>
    <t xml:space="preserve">доц. Кумыков М.З.   </t>
  </si>
  <si>
    <t>ТЕОРИЯ РАСЧЕТА И ПРОЕКТИРОВАНИЯ</t>
  </si>
  <si>
    <t xml:space="preserve">  проф.Хежев Т.А. , проф. Беккиев М.Ю., проф. Кокоев М.Н., доц. Гоплачев А.А.,  ст.преп. Журтов А.В. </t>
  </si>
  <si>
    <t>ПРОИЗВОДСТВО СБОРНЫХ ЖЕЛЕЗОБЕТОННЫХ ИЗДЕЛИЙ И КОНСТРУКЦИЙ</t>
  </si>
  <si>
    <t>ПРОЕКТИРОВАНИЕ ТЕХНОЛОГИЙ СТРОИТЕЛЬНЫХ МАТЕРИАЛОВ И ИЗДЕЛИЙ</t>
  </si>
  <si>
    <t xml:space="preserve">  ст.пр. Кажаров А.А.</t>
  </si>
  <si>
    <t>ИНОСТРАННЫЙ ЯЗЫК В ПРОФЕССИОНАЛЬНОЙ ДЕЯТЕЛЬНОСТИ (продвинутый уровень)</t>
  </si>
  <si>
    <t>201    206</t>
  </si>
  <si>
    <t xml:space="preserve">ПРОЕКТИРОВАНИЕ НЕСУЩИХ СИСТЕМ ЗДАНИЙ И СООРУЖЕНИЙ       </t>
  </si>
  <si>
    <t>экзамен +к.р.</t>
  </si>
  <si>
    <t xml:space="preserve">СОЦИАЛЬНАЯ АДАПТАЦИЯ ЛИЦ С ОГРАНИЧЕННЫМИ ВОЗМОЖНОСТЯМИ В УСЛОВИЯХ ПРОФЕССИОНАЛЬНОЙ ДЕЯТЕЛЬНОСТИ    </t>
  </si>
  <si>
    <t>доц. Паштов Т.Ю.</t>
  </si>
  <si>
    <t xml:space="preserve"> </t>
  </si>
  <si>
    <t xml:space="preserve">ЧИСЛЕННЫЕ МЕТОДЫ РЕШЕНИЯ ЗАДАЧ В СТРОИТЕЛЬСТВЕ  </t>
  </si>
  <si>
    <t>ПРОЕКТИРОВАНИЕ ЖЕЛЕЗОБЕТОННЫХ КОНСТРУКЦИЙ</t>
  </si>
  <si>
    <t>зачет+к.п.</t>
  </si>
  <si>
    <t xml:space="preserve">ТЕХНОЛОГИЯ ЭФФЕКТИВНЫХ ТЕПЛОИЗОЛЯЦИОННЫХ И КОНСТРУКЦИОННО-ТЕПЛОИЗОЛЯЦИОННЫХ МАТЕРИАЛОВ          </t>
  </si>
  <si>
    <t xml:space="preserve">  ст.пр. Ципинов А.С. </t>
  </si>
  <si>
    <t>ТЕХНОЛОГИЯ СТРОИТЕЛЬНЫХ МАТЕРИАЛОВ СПЕЦИАЛЬНОГО НАЗНАЧЕНИЯ</t>
  </si>
  <si>
    <t xml:space="preserve"> ст.пр. Кажаров А.А.</t>
  </si>
  <si>
    <t xml:space="preserve">ФИЗИКО-ХИМИЧЕСКИЕ ОСНОВЫ И МЕТОДЫ ИССЛЕДОВАНИЙ СТРОИТЕЛЬНЫХ МАТЕРИАЛОВ   </t>
  </si>
  <si>
    <t xml:space="preserve">  ст.пр. Ципинов А.С.</t>
  </si>
  <si>
    <t>Зам. директора по УР ИАСиД _____________  М.М. Шогенова</t>
  </si>
  <si>
    <t>Руководитель ОПОП _____________ Т.А. Хежев</t>
  </si>
  <si>
    <t xml:space="preserve">доц.  Буранова М.В.                  доц. Гилястанова А.Л.    </t>
  </si>
  <si>
    <t>экзамен+к.р.</t>
  </si>
  <si>
    <t>диф.зачет +к.п.</t>
  </si>
  <si>
    <t xml:space="preserve">диф.зачет </t>
  </si>
  <si>
    <t>ОБУЧЕНИЕ СЛУЖЕНИЕМ</t>
  </si>
  <si>
    <t>ст. преп. Жирикова И.А.</t>
  </si>
  <si>
    <t>24.09.2024-26.09.2024</t>
  </si>
  <si>
    <t>29.10.2024-31.10.2024</t>
  </si>
  <si>
    <t>27.11.2024-29.11.2024</t>
  </si>
  <si>
    <t>ст. пр. Гучаева З.Х. ,                                        ас. Мамаева Ф.Т.</t>
  </si>
  <si>
    <t xml:space="preserve">проф. Абазов А.Х,                         ст. преп. Кушхов Х.Л.          </t>
  </si>
  <si>
    <t xml:space="preserve">проф. Абазов А.Х,                                ст.преп. Макоева Р.Х.                </t>
  </si>
  <si>
    <t>доц. Кяров А.Х.       ас. Али  Ж.З.</t>
  </si>
  <si>
    <r>
      <t xml:space="preserve">08.10 Вт </t>
    </r>
    <r>
      <rPr>
        <sz val="12"/>
        <color rgb="FFC9211E"/>
        <rFont val="Arial Cyr"/>
      </rPr>
      <t xml:space="preserve"> </t>
    </r>
    <r>
      <rPr>
        <sz val="12"/>
        <color rgb="FF008000"/>
        <rFont val="Arial Cyr"/>
      </rPr>
      <t xml:space="preserve">  13.00-14.45    (сдача нормативов)  ФСК</t>
    </r>
  </si>
  <si>
    <t>12.11    Вт    13.00-14.45    (сдача нормативов)  ФСК</t>
  </si>
  <si>
    <t>24.12    Вт    13.00-14.45    (сдача нормативов)  ФСК</t>
  </si>
  <si>
    <t>7.10.2024-9.10.2024</t>
  </si>
  <si>
    <t>11.11.2024-13.11.2024</t>
  </si>
  <si>
    <t>18.12.2024-20.12.2024</t>
  </si>
  <si>
    <t>04.12.2024-6.12.2024</t>
  </si>
  <si>
    <t>Шериева З.Х.</t>
  </si>
  <si>
    <t xml:space="preserve">                      «_____»____________ 2024 г.</t>
  </si>
  <si>
    <t>ЗА I ПОЛУГОДИЕ 2024- 2025  УЧЕБНОГО ГОДА                                                                                                                                                                                                                                                                                                                                              ИНСТИТУТ АРХИТЕКТУРЫ, СТРОИТЕЛЬСТВА И ДИЗАЙНА</t>
  </si>
  <si>
    <t xml:space="preserve"> доц. Абазова К.В.                                          ст. преп.  Ошроева К.В.                                  ст.пр.Ткаченко С.А.</t>
  </si>
  <si>
    <t>311     112        110</t>
  </si>
  <si>
    <t>09.10 Ср    13.00-14.35   (сдача нормативов)  ФСК</t>
  </si>
  <si>
    <t>20.11  Ср    13.00-14.35     (сдача нормативов)  ФСК</t>
  </si>
  <si>
    <t>18.12   Ср    13.00-14.35       (сдача нормативов)  ФСК</t>
  </si>
  <si>
    <t>27.09 Пт  13.00-14.35    (сдача нормативов) ФСК</t>
  </si>
  <si>
    <t>08.11  Пт  13.00-14.35    (сдача нормативов) ФСК</t>
  </si>
  <si>
    <t>6.12 Пт  13.00-14.35    (сдача нормативов) ФСК</t>
  </si>
  <si>
    <t xml:space="preserve">8.10 Вт    13.00 -14.45        </t>
  </si>
  <si>
    <t xml:space="preserve">12.11  Вт    13.00 -14.45        </t>
  </si>
  <si>
    <t xml:space="preserve">24.12    Вт    13.00 -14.45         </t>
  </si>
  <si>
    <t xml:space="preserve">10.10 Чт.                    13.00 -16.20     </t>
  </si>
  <si>
    <t xml:space="preserve">21.11 Чт.                    13.00 -16.20   </t>
  </si>
  <si>
    <t xml:space="preserve">19.12    Чт.                    13.00 -16.20   </t>
  </si>
  <si>
    <t>доц. Казиев А.М</t>
  </si>
  <si>
    <t>доц. Джанкулаев А.Я</t>
  </si>
  <si>
    <t xml:space="preserve">     Кумыкова К.Р.   </t>
  </si>
  <si>
    <t>доц.: Хаупшев М. Х.,  Хежев А. А., Бажев А.З. ст.преп.: Абазов З.В. Данкеева Е. В., Чеченов Б.  Х., Гилясова М. Х., Жероков З. А., Карданов А. Х., Караев А.Ш.,Киржинов М.М., Соблиров А. М., Биттиров Р.М.,Ачиева Н. Е., Полякова О. А.,  Карданов А. Х., асс.:  Гетигежев А. А., Гуазова И. В., Гашаева К. Б.   Георгиев И. С.                                                                                                                                                                                                                                                                                                                                                                                                                                              Цагов С.П., Ингушев Ч.Х.</t>
  </si>
  <si>
    <t>доц.: Хаупшев М. Х.,  Хежев А. А.,   ст.преп.: Чеченов Б. Х., Ачиева Н. Е., Биттиров Р. М., Гилясова М.Х., Данкеева Е. В., Жероков З. А.,  Караев А.Ш., Карданов А. Х., Кишев А.З,  Соблиров А. М. асс.: Гашаева К. Б.,    Гетигежев А. А., Фиапшев И. А., Цагов С.З. 
Георгиев И. С.</t>
  </si>
  <si>
    <t xml:space="preserve">  доц. Абазова К.В.  ,                                                             ст. преп Текуева А.А.                                                              ст.пр.Ткаченко С.А.</t>
  </si>
  <si>
    <t>доц.: Хаупшев М. Х.,  Хежев А. А.,   ст.преп.: Гилясова М.Х., Чеченов Б. Х., Ачиева Н. Е., Биттиров Р. М., Данкеева Е. В., Жероков З. А.,  Караев А.Ш., Карданов А. Х., Киржинов М. М., Полякова О.А.,  Соблиров А. М. асс.:  Гетигежев А. А., Фиапшев И. А., 
Георгиев И. С.         
Георгиев И. 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</si>
</sst>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ddd"/>
  </numFmts>
  <fonts count="76" x14ac:knownFonts="1">
    <font>
      <sz val="11"/>
      <name val="Calibri"/>
    </font>
    <font>
      <sz val="10"/>
      <name val="Arial Cyr"/>
    </font>
    <font>
      <b/>
      <sz val="14"/>
      <name val="Times New Roman"/>
      <family val="1"/>
      <charset val="204"/>
    </font>
    <font>
      <sz val="12"/>
      <name val="Times New Roman"/>
      <family val="1"/>
      <charset val="204"/>
    </font>
    <font>
      <sz val="14"/>
      <name val="Times New Roman"/>
      <family val="1"/>
      <charset val="204"/>
    </font>
    <font>
      <sz val="13"/>
      <name val="Times New Roman"/>
      <family val="1"/>
      <charset val="204"/>
    </font>
    <font>
      <sz val="14"/>
      <name val="Arial Cyr"/>
    </font>
    <font>
      <sz val="12"/>
      <name val="Arial Cyr"/>
    </font>
    <font>
      <b/>
      <sz val="14"/>
      <color rgb="FF333333"/>
      <name val="Times New Roman"/>
      <family val="1"/>
      <charset val="204"/>
    </font>
    <font>
      <b/>
      <sz val="22"/>
      <color rgb="FF333333"/>
      <name val="Times New Roman"/>
      <family val="1"/>
      <charset val="204"/>
    </font>
    <font>
      <b/>
      <sz val="48"/>
      <color rgb="FFFF0000"/>
      <name val="Arial Cyr"/>
    </font>
    <font>
      <sz val="14"/>
      <color rgb="FFFF0000"/>
      <name val="Arial Cyr"/>
    </font>
    <font>
      <sz val="20"/>
      <color rgb="FFFF0000"/>
      <name val="Arial Cyr"/>
    </font>
    <font>
      <b/>
      <sz val="12"/>
      <name val="Arial Cyr"/>
    </font>
    <font>
      <b/>
      <sz val="26"/>
      <color rgb="FFFF0000"/>
      <name val="Arial Cyr"/>
    </font>
    <font>
      <b/>
      <sz val="18"/>
      <color rgb="FF333333"/>
      <name val="Times New Roman"/>
      <family val="1"/>
      <charset val="204"/>
    </font>
    <font>
      <b/>
      <sz val="16"/>
      <color rgb="FF333333"/>
      <name val="Times New Roman"/>
      <family val="1"/>
      <charset val="204"/>
    </font>
    <font>
      <b/>
      <sz val="26"/>
      <color rgb="FF800000"/>
      <name val="Arial Cyr"/>
    </font>
    <font>
      <b/>
      <sz val="14"/>
      <color rgb="FF000080"/>
      <name val="Times New Roman"/>
      <family val="1"/>
      <charset val="204"/>
    </font>
    <font>
      <b/>
      <sz val="18"/>
      <color rgb="FF000080"/>
      <name val="Times New Roman"/>
      <family val="1"/>
      <charset val="204"/>
    </font>
    <font>
      <b/>
      <sz val="16"/>
      <color rgb="FF000080"/>
      <name val="Times New Roman"/>
      <family val="1"/>
      <charset val="204"/>
    </font>
    <font>
      <b/>
      <sz val="16"/>
      <color rgb="FF000080"/>
      <name val="Arial Cyr"/>
    </font>
    <font>
      <b/>
      <sz val="12"/>
      <color rgb="FF008000"/>
      <name val="Arial Cyr"/>
    </font>
    <font>
      <b/>
      <sz val="12"/>
      <color rgb="FF0000FF"/>
      <name val="Arial Cyr"/>
    </font>
    <font>
      <b/>
      <sz val="12"/>
      <color rgb="FFFF0000"/>
      <name val="Arial Cyr"/>
    </font>
    <font>
      <b/>
      <sz val="18"/>
      <color rgb="FF993300"/>
      <name val="Arial Cyr"/>
    </font>
    <font>
      <b/>
      <sz val="14"/>
      <name val="Arial Cyr"/>
    </font>
    <font>
      <b/>
      <sz val="10"/>
      <color rgb="FF008000"/>
      <name val="Arial Cyr"/>
    </font>
    <font>
      <b/>
      <sz val="10"/>
      <color rgb="FF0000FF"/>
      <name val="Arial Cyr"/>
    </font>
    <font>
      <b/>
      <sz val="10"/>
      <color rgb="FFFF0000"/>
      <name val="Arial Cyr"/>
    </font>
    <font>
      <b/>
      <sz val="10"/>
      <name val="Arial Cyr"/>
    </font>
    <font>
      <b/>
      <sz val="14"/>
      <color rgb="FF800000"/>
      <name val="Times New Roman"/>
      <family val="1"/>
      <charset val="204"/>
    </font>
    <font>
      <b/>
      <sz val="16"/>
      <color rgb="FF993300"/>
      <name val="Times New Roman"/>
      <family val="1"/>
      <charset val="204"/>
    </font>
    <font>
      <b/>
      <sz val="14"/>
      <color rgb="FF993300"/>
      <name val="Times New Roman"/>
      <family val="1"/>
      <charset val="204"/>
    </font>
    <font>
      <sz val="12"/>
      <color rgb="FF008000"/>
      <name val="Arial Cyr"/>
    </font>
    <font>
      <sz val="10"/>
      <color rgb="FF008000"/>
      <name val="Arial Cyr"/>
    </font>
    <font>
      <sz val="14"/>
      <color rgb="FF008000"/>
      <name val="Arial Cyr"/>
    </font>
    <font>
      <b/>
      <sz val="14"/>
      <color rgb="FF008000"/>
      <name val="Arial Cyr"/>
    </font>
    <font>
      <sz val="12"/>
      <color rgb="FF0000FF"/>
      <name val="Arial Cyr"/>
    </font>
    <font>
      <sz val="10"/>
      <color rgb="FF0000FF"/>
      <name val="Arial Cyr"/>
    </font>
    <font>
      <sz val="14"/>
      <color rgb="FF0000FF"/>
      <name val="Arial Cyr"/>
    </font>
    <font>
      <b/>
      <sz val="14"/>
      <color rgb="FF0000FF"/>
      <name val="Arial Cyr"/>
    </font>
    <font>
      <sz val="16"/>
      <name val="Arial Cyr"/>
    </font>
    <font>
      <sz val="12"/>
      <color rgb="FFFF0000"/>
      <name val="Arial Cyr"/>
    </font>
    <font>
      <sz val="10"/>
      <color rgb="FFFF0000"/>
      <name val="Arial Cyr"/>
    </font>
    <font>
      <b/>
      <sz val="14"/>
      <color rgb="FFFF0000"/>
      <name val="Arial Cyr"/>
    </font>
    <font>
      <b/>
      <sz val="14"/>
      <color rgb="FF993300"/>
      <name val="Arial Cyr"/>
    </font>
    <font>
      <sz val="10"/>
      <color rgb="FFFF0000"/>
      <name val="Times New Roman"/>
      <family val="1"/>
      <charset val="204"/>
    </font>
    <font>
      <sz val="8"/>
      <color rgb="FFFF0000"/>
      <name val="Times New Roman"/>
      <family val="1"/>
      <charset val="204"/>
    </font>
    <font>
      <b/>
      <sz val="16"/>
      <color rgb="FFFF0000"/>
      <name val="Times New Roman Cyr"/>
    </font>
    <font>
      <b/>
      <sz val="16"/>
      <color rgb="FF0000FF"/>
      <name val="Times New Roman CYR"/>
    </font>
    <font>
      <sz val="16"/>
      <color rgb="FF0000FF"/>
      <name val="Arial Cyr"/>
    </font>
    <font>
      <sz val="8"/>
      <name val="Times New Roman"/>
      <family val="1"/>
      <charset val="204"/>
    </font>
    <font>
      <b/>
      <sz val="10"/>
      <color rgb="FF993300"/>
      <name val="Times New Roman"/>
      <family val="1"/>
      <charset val="204"/>
    </font>
    <font>
      <sz val="14"/>
      <color rgb="FF800000"/>
      <name val="Times New Roman"/>
      <family val="1"/>
      <charset val="204"/>
    </font>
    <font>
      <sz val="14"/>
      <color rgb="FFFF0000"/>
      <name val="Times New Roman"/>
      <family val="1"/>
      <charset val="204"/>
    </font>
    <font>
      <b/>
      <sz val="11"/>
      <color rgb="FF993300"/>
      <name val="Times New Roman"/>
      <family val="1"/>
      <charset val="204"/>
    </font>
    <font>
      <b/>
      <sz val="26"/>
      <color rgb="FF00FFFF"/>
      <name val="Arial Cyr"/>
    </font>
    <font>
      <b/>
      <sz val="12"/>
      <color rgb="FF800000"/>
      <name val="Times New Roman"/>
      <family val="1"/>
      <charset val="204"/>
    </font>
    <font>
      <b/>
      <sz val="20"/>
      <color rgb="FF00FFFF"/>
      <name val="Arial Cyr"/>
    </font>
    <font>
      <sz val="8"/>
      <color rgb="FF0000FF"/>
      <name val="Times New Roman"/>
      <family val="1"/>
      <charset val="204"/>
    </font>
    <font>
      <b/>
      <sz val="14"/>
      <color rgb="FF000080"/>
      <name val="Arial Cyr"/>
    </font>
    <font>
      <sz val="12"/>
      <color rgb="FFFF0000"/>
      <name val="Times New Roman"/>
      <family val="1"/>
      <charset val="204"/>
    </font>
    <font>
      <b/>
      <sz val="11"/>
      <color rgb="FF008000"/>
      <name val="Arial Cyr"/>
    </font>
    <font>
      <b/>
      <sz val="11"/>
      <color rgb="FF0000FF"/>
      <name val="Arial Cyr"/>
    </font>
    <font>
      <b/>
      <sz val="11"/>
      <color rgb="FFFF0000"/>
      <name val="Arial Cyr"/>
    </font>
    <font>
      <b/>
      <sz val="16"/>
      <color rgb="FF800000"/>
      <name val="Times New Roman"/>
      <family val="1"/>
      <charset val="204"/>
    </font>
    <font>
      <b/>
      <sz val="11"/>
      <color rgb="FFFF0000"/>
      <name val="Times New Roman"/>
      <family val="1"/>
      <charset val="204"/>
    </font>
    <font>
      <b/>
      <sz val="14"/>
      <color rgb="FFFF0000"/>
      <name val="Times New Roman"/>
      <family val="1"/>
      <charset val="204"/>
    </font>
    <font>
      <b/>
      <sz val="16"/>
      <color rgb="FFFF0000"/>
      <name val="Times New Roman"/>
      <family val="1"/>
      <charset val="204"/>
    </font>
    <font>
      <b/>
      <sz val="22"/>
      <name val="Times New Roman"/>
      <family val="1"/>
      <charset val="204"/>
    </font>
    <font>
      <sz val="10"/>
      <name val="Times New Roman"/>
      <family val="1"/>
      <charset val="204"/>
    </font>
    <font>
      <b/>
      <sz val="20"/>
      <name val="Times New Roman"/>
      <family val="1"/>
      <charset val="204"/>
    </font>
    <font>
      <b/>
      <sz val="18"/>
      <name val="Times New Roman"/>
      <family val="1"/>
      <charset val="204"/>
    </font>
    <font>
      <sz val="12"/>
      <color rgb="FFC9211E"/>
      <name val="Arial Cyr"/>
    </font>
    <font>
      <b/>
      <sz val="20"/>
      <color rgb="FF003366"/>
      <name val="Arial Cyr"/>
    </font>
  </fonts>
  <fills count="4">
    <fill>
      <patternFill patternType="none"/>
    </fill>
    <fill>
      <patternFill patternType="gray125"/>
    </fill>
    <fill>
      <patternFill patternType="solid">
        <fgColor rgb="FFFFFFFF"/>
      </patternFill>
    </fill>
    <fill>
      <patternFill patternType="solid">
        <fgColor theme="0"/>
        <bgColor indexed="64"/>
      </patternFill>
    </fill>
  </fills>
  <borders count="99">
    <border>
      <left/>
      <right/>
      <top/>
      <bottom/>
      <diagonal/>
    </border>
    <border>
      <left style="thin">
        <color rgb="FF2C2C2C"/>
      </left>
      <right style="thin">
        <color rgb="FF2C2C2C"/>
      </right>
      <top style="thin">
        <color rgb="FF2C2C2C"/>
      </top>
      <bottom style="thin">
        <color rgb="FF2C2C2C"/>
      </bottom>
      <diagonal/>
    </border>
    <border>
      <left style="thin">
        <color rgb="FF2C2C2C"/>
      </left>
      <right style="thin">
        <color rgb="FF2C2C2C"/>
      </right>
      <top style="thin">
        <color rgb="FF2C2C2C"/>
      </top>
      <bottom/>
      <diagonal/>
    </border>
    <border>
      <left/>
      <right style="thin">
        <color rgb="FF2C2C2C"/>
      </right>
      <top style="thin">
        <color rgb="FF2C2C2C"/>
      </top>
      <bottom style="thin">
        <color rgb="FF2C2C2C"/>
      </bottom>
      <diagonal/>
    </border>
    <border>
      <left style="thin">
        <color rgb="FF2C2C2C"/>
      </left>
      <right style="thin">
        <color rgb="FF2C2C2C"/>
      </right>
      <top/>
      <bottom style="thin">
        <color rgb="FF2C2C2C"/>
      </bottom>
      <diagonal/>
    </border>
    <border>
      <left style="thin">
        <color rgb="FF2C2C2C"/>
      </left>
      <right style="thin">
        <color rgb="FF2C2C2C"/>
      </right>
      <top/>
      <bottom/>
      <diagonal/>
    </border>
    <border>
      <left style="thin">
        <color rgb="FF2C2C2C"/>
      </left>
      <right/>
      <top style="thin">
        <color rgb="FF2C2C2C"/>
      </top>
      <bottom style="thin">
        <color rgb="FF2C2C2C"/>
      </bottom>
      <diagonal/>
    </border>
    <border>
      <left/>
      <right style="thin">
        <color rgb="FF2C2C2C"/>
      </right>
      <top style="thin">
        <color rgb="FF2C2C2C"/>
      </top>
      <bottom style="thin">
        <color rgb="FF2C2C2C"/>
      </bottom>
      <diagonal/>
    </border>
    <border>
      <left/>
      <right/>
      <top/>
      <bottom style="medium">
        <color rgb="FF2C2C2C"/>
      </bottom>
      <diagonal/>
    </border>
    <border>
      <left/>
      <right/>
      <top/>
      <bottom style="medium">
        <color rgb="FF2C2C2C"/>
      </bottom>
      <diagonal/>
    </border>
    <border>
      <left/>
      <right/>
      <top/>
      <bottom style="medium">
        <color rgb="FF2C2C2C"/>
      </bottom>
      <diagonal/>
    </border>
    <border>
      <left style="thin">
        <color rgb="FF2C2C2C"/>
      </left>
      <right style="thin">
        <color rgb="FF2C2C2C"/>
      </right>
      <top/>
      <bottom style="thin">
        <color rgb="FF2C2C2C"/>
      </bottom>
      <diagonal/>
    </border>
    <border>
      <left style="medium">
        <color rgb="FF2C2C2C"/>
      </left>
      <right style="medium">
        <color rgb="FF2C2C2C"/>
      </right>
      <top style="medium">
        <color rgb="FF2C2C2C"/>
      </top>
      <bottom style="thick">
        <color rgb="FF2C2C2C"/>
      </bottom>
      <diagonal/>
    </border>
    <border>
      <left/>
      <right style="medium">
        <color rgb="FF2C2C2C"/>
      </right>
      <top style="medium">
        <color rgb="FF2C2C2C"/>
      </top>
      <bottom style="thick">
        <color rgb="FF2C2C2C"/>
      </bottom>
      <diagonal/>
    </border>
    <border>
      <left style="medium">
        <color rgb="FF2C2C2C"/>
      </left>
      <right style="medium">
        <color rgb="FF2C2C2C"/>
      </right>
      <top style="medium">
        <color rgb="FF2C2C2C"/>
      </top>
      <bottom style="medium">
        <color rgb="FF2C2C2C"/>
      </bottom>
      <diagonal/>
    </border>
    <border>
      <left/>
      <right/>
      <top style="medium">
        <color rgb="FF2C2C2C"/>
      </top>
      <bottom style="medium">
        <color rgb="FF2C2C2C"/>
      </bottom>
      <diagonal/>
    </border>
    <border>
      <left/>
      <right style="medium">
        <color rgb="FF2C2C2C"/>
      </right>
      <top style="medium">
        <color rgb="FF2C2C2C"/>
      </top>
      <bottom style="medium">
        <color rgb="FF2C2C2C"/>
      </bottom>
      <diagonal/>
    </border>
    <border>
      <left style="medium">
        <color rgb="FF2C2C2C"/>
      </left>
      <right/>
      <top style="medium">
        <color rgb="FF2C2C2C"/>
      </top>
      <bottom style="medium">
        <color rgb="FF2C2C2C"/>
      </bottom>
      <diagonal/>
    </border>
    <border>
      <left/>
      <right/>
      <top style="medium">
        <color rgb="FF2C2C2C"/>
      </top>
      <bottom style="medium">
        <color rgb="FF2C2C2C"/>
      </bottom>
      <diagonal/>
    </border>
    <border>
      <left/>
      <right style="thin">
        <color rgb="FF2C2C2C"/>
      </right>
      <top/>
      <bottom style="thin">
        <color rgb="FF2C2C2C"/>
      </bottom>
      <diagonal/>
    </border>
    <border>
      <left style="medium">
        <color rgb="FF2C2C2C"/>
      </left>
      <right style="medium">
        <color rgb="FF2C2C2C"/>
      </right>
      <top/>
      <bottom/>
      <diagonal/>
    </border>
    <border>
      <left/>
      <right style="medium">
        <color rgb="FF2C2C2C"/>
      </right>
      <top/>
      <bottom/>
      <diagonal/>
    </border>
    <border>
      <left/>
      <right/>
      <top style="medium">
        <color rgb="FF2C2C2C"/>
      </top>
      <bottom/>
      <diagonal/>
    </border>
    <border>
      <left/>
      <right style="medium">
        <color rgb="FF2C2C2C"/>
      </right>
      <top style="medium">
        <color rgb="FF2C2C2C"/>
      </top>
      <bottom/>
      <diagonal/>
    </border>
    <border>
      <left style="medium">
        <color rgb="FF2C2C2C"/>
      </left>
      <right/>
      <top style="medium">
        <color rgb="FF2C2C2C"/>
      </top>
      <bottom style="thick">
        <color rgb="FF2C2C2C"/>
      </bottom>
      <diagonal/>
    </border>
    <border>
      <left style="medium">
        <color rgb="FF2C2C2C"/>
      </left>
      <right/>
      <top/>
      <bottom style="medium">
        <color rgb="FF2C2C2C"/>
      </bottom>
      <diagonal/>
    </border>
    <border>
      <left/>
      <right/>
      <top/>
      <bottom style="medium">
        <color rgb="FF2C2C2C"/>
      </bottom>
      <diagonal/>
    </border>
    <border>
      <left/>
      <right style="medium">
        <color rgb="FF2C2C2C"/>
      </right>
      <top/>
      <bottom style="medium">
        <color rgb="FF2C2C2C"/>
      </bottom>
      <diagonal/>
    </border>
    <border>
      <left style="medium">
        <color rgb="FF2C2C2C"/>
      </left>
      <right/>
      <top/>
      <bottom/>
      <diagonal/>
    </border>
    <border>
      <left/>
      <right/>
      <top style="thin">
        <color rgb="FF2C2C2C"/>
      </top>
      <bottom style="thin">
        <color rgb="FF2C2C2C"/>
      </bottom>
      <diagonal/>
    </border>
    <border>
      <left style="medium">
        <color rgb="FF2C2C2C"/>
      </left>
      <right style="medium">
        <color rgb="FF2C2C2C"/>
      </right>
      <top/>
      <bottom style="thick">
        <color rgb="FF2C2C2C"/>
      </bottom>
      <diagonal/>
    </border>
    <border>
      <left/>
      <right style="medium">
        <color rgb="FF2C2C2C"/>
      </right>
      <top/>
      <bottom style="thick">
        <color rgb="FF2C2C2C"/>
      </bottom>
      <diagonal/>
    </border>
    <border>
      <left style="medium">
        <color rgb="FF2C2C2C"/>
      </left>
      <right/>
      <top/>
      <bottom style="thick">
        <color rgb="FF2C2C2C"/>
      </bottom>
      <diagonal/>
    </border>
    <border>
      <left/>
      <right/>
      <top/>
      <bottom style="thick">
        <color rgb="FF2C2C2C"/>
      </bottom>
      <diagonal/>
    </border>
    <border>
      <left/>
      <right style="medium">
        <color rgb="FF2C2C2C"/>
      </right>
      <top/>
      <bottom style="thick">
        <color rgb="FF2C2C2C"/>
      </bottom>
      <diagonal/>
    </border>
    <border>
      <left style="medium">
        <color rgb="FF2C2C2C"/>
      </left>
      <right/>
      <top/>
      <bottom style="thick">
        <color rgb="FF2C2C2C"/>
      </bottom>
      <diagonal/>
    </border>
    <border>
      <left style="medium">
        <color rgb="FF2C2C2C"/>
      </left>
      <right style="medium">
        <color rgb="FF2C2C2C"/>
      </right>
      <top/>
      <bottom style="medium">
        <color rgb="FF2C2C2C"/>
      </bottom>
      <diagonal/>
    </border>
    <border>
      <left/>
      <right style="thin">
        <color rgb="FF2C2C2C"/>
      </right>
      <top style="thin">
        <color rgb="FF2C2C2C"/>
      </top>
      <bottom/>
      <diagonal/>
    </border>
    <border>
      <left style="medium">
        <color rgb="FF2C2C2C"/>
      </left>
      <right style="medium">
        <color rgb="FF2C2C2C"/>
      </right>
      <top/>
      <bottom style="thin">
        <color rgb="FF2C2C2C"/>
      </bottom>
      <diagonal/>
    </border>
    <border>
      <left style="thin">
        <color rgb="FF2C2C2C"/>
      </left>
      <right/>
      <top/>
      <bottom style="thin">
        <color rgb="FF2C2C2C"/>
      </bottom>
      <diagonal/>
    </border>
    <border>
      <left style="medium">
        <color rgb="FF2C2C2C"/>
      </left>
      <right style="medium">
        <color rgb="FF2C2C2C"/>
      </right>
      <top style="thick">
        <color rgb="FF2C2C2C"/>
      </top>
      <bottom style="thin">
        <color rgb="FF2C2C2C"/>
      </bottom>
      <diagonal/>
    </border>
    <border>
      <left/>
      <right/>
      <top/>
      <bottom style="thin">
        <color rgb="FF2C2C2C"/>
      </bottom>
      <diagonal/>
    </border>
    <border>
      <left/>
      <right style="thin">
        <color rgb="FF2C2C2C"/>
      </right>
      <top/>
      <bottom style="thin">
        <color rgb="FF2C2C2C"/>
      </bottom>
      <diagonal/>
    </border>
    <border>
      <left style="medium">
        <color rgb="FF2C2C2C"/>
      </left>
      <right style="thick">
        <color rgb="FF2C2C2C"/>
      </right>
      <top style="thick">
        <color rgb="FF2C2C2C"/>
      </top>
      <bottom style="thin">
        <color rgb="FF2C2C2C"/>
      </bottom>
      <diagonal/>
    </border>
    <border>
      <left/>
      <right style="thin">
        <color rgb="FF2C2C2C"/>
      </right>
      <top style="medium">
        <color rgb="FF2C2C2C"/>
      </top>
      <bottom style="thin">
        <color rgb="FF2C2C2C"/>
      </bottom>
      <diagonal/>
    </border>
    <border>
      <left/>
      <right style="medium">
        <color rgb="FF2C2C2C"/>
      </right>
      <top style="medium">
        <color rgb="FF2C2C2C"/>
      </top>
      <bottom/>
      <diagonal/>
    </border>
    <border>
      <left/>
      <right style="thin">
        <color rgb="FF2C2C2C"/>
      </right>
      <top style="thin">
        <color rgb="FF2C2C2C"/>
      </top>
      <bottom style="medium">
        <color rgb="FF2C2C2C"/>
      </bottom>
      <diagonal/>
    </border>
    <border>
      <left style="thin">
        <color rgb="FF2C2C2C"/>
      </left>
      <right style="thin">
        <color rgb="FF2C2C2C"/>
      </right>
      <top style="thin">
        <color rgb="FF2C2C2C"/>
      </top>
      <bottom style="medium">
        <color rgb="FF2C2C2C"/>
      </bottom>
      <diagonal/>
    </border>
    <border>
      <left style="medium">
        <color rgb="FF2C2C2C"/>
      </left>
      <right style="medium">
        <color rgb="FF2C2C2C"/>
      </right>
      <top style="thin">
        <color rgb="FF2C2C2C"/>
      </top>
      <bottom/>
      <diagonal/>
    </border>
    <border>
      <left style="thin">
        <color rgb="FF2C2C2C"/>
      </left>
      <right/>
      <top style="thin">
        <color rgb="FF2C2C2C"/>
      </top>
      <bottom/>
      <diagonal/>
    </border>
    <border>
      <left style="thin">
        <color rgb="FF2C2C2C"/>
      </left>
      <right style="thin">
        <color rgb="FF2C2C2C"/>
      </right>
      <top style="medium">
        <color rgb="FF2C2C2C"/>
      </top>
      <bottom/>
      <diagonal/>
    </border>
    <border>
      <left style="medium">
        <color rgb="FF2C2C2C"/>
      </left>
      <right style="thick">
        <color rgb="FF2C2C2C"/>
      </right>
      <top style="thin">
        <color rgb="FF2C2C2C"/>
      </top>
      <bottom/>
      <diagonal/>
    </border>
    <border>
      <left/>
      <right style="medium">
        <color rgb="FF2C2C2C"/>
      </right>
      <top/>
      <bottom/>
      <diagonal/>
    </border>
    <border>
      <left style="medium">
        <color rgb="FF2C2C2C"/>
      </left>
      <right style="medium">
        <color rgb="FF2C2C2C"/>
      </right>
      <top style="thin">
        <color rgb="FF2C2C2C"/>
      </top>
      <bottom style="thin">
        <color rgb="FF2C2C2C"/>
      </bottom>
      <diagonal/>
    </border>
    <border>
      <left style="medium">
        <color rgb="FF2C2C2C"/>
      </left>
      <right style="thick">
        <color rgb="FF2C2C2C"/>
      </right>
      <top style="thin">
        <color rgb="FF2C2C2C"/>
      </top>
      <bottom style="thin">
        <color rgb="FF2C2C2C"/>
      </bottom>
      <diagonal/>
    </border>
    <border>
      <left style="medium">
        <color rgb="FF2C2C2C"/>
      </left>
      <right style="medium">
        <color rgb="FF2C2C2C"/>
      </right>
      <top/>
      <bottom/>
      <diagonal/>
    </border>
    <border>
      <left/>
      <right style="thin">
        <color rgb="FF2C2C2C"/>
      </right>
      <top/>
      <bottom/>
      <diagonal/>
    </border>
    <border>
      <left style="thin">
        <color rgb="FF2C2C2C"/>
      </left>
      <right/>
      <top/>
      <bottom/>
      <diagonal/>
    </border>
    <border>
      <left style="medium">
        <color rgb="FF2C2C2C"/>
      </left>
      <right style="thick">
        <color rgb="FF2C2C2C"/>
      </right>
      <top/>
      <bottom style="thin">
        <color rgb="FF2C2C2C"/>
      </bottom>
      <diagonal/>
    </border>
    <border>
      <left style="medium">
        <color rgb="FF2C2C2C"/>
      </left>
      <right style="thick">
        <color rgb="FF2C2C2C"/>
      </right>
      <top/>
      <bottom/>
      <diagonal/>
    </border>
    <border>
      <left/>
      <right style="thin">
        <color rgb="FF2C2C2C"/>
      </right>
      <top/>
      <bottom style="medium">
        <color rgb="FF2C2C2C"/>
      </bottom>
      <diagonal/>
    </border>
    <border>
      <left/>
      <right style="medium">
        <color rgb="FF2C2C2C"/>
      </right>
      <top/>
      <bottom style="medium">
        <color rgb="FF2C2C2C"/>
      </bottom>
      <diagonal/>
    </border>
    <border>
      <left style="medium">
        <color rgb="FF2C2C2C"/>
      </left>
      <right style="medium">
        <color rgb="FF2C2C2C"/>
      </right>
      <top style="thin">
        <color rgb="FF2C2C2C"/>
      </top>
      <bottom style="medium">
        <color rgb="FF2C2C2C"/>
      </bottom>
      <diagonal/>
    </border>
    <border>
      <left style="thin">
        <color rgb="FF2C2C2C"/>
      </left>
      <right/>
      <top style="thin">
        <color rgb="FF2C2C2C"/>
      </top>
      <bottom style="medium">
        <color rgb="FF2C2C2C"/>
      </bottom>
      <diagonal/>
    </border>
    <border>
      <left/>
      <right/>
      <top style="thin">
        <color rgb="FF2C2C2C"/>
      </top>
      <bottom style="medium">
        <color rgb="FF2C2C2C"/>
      </bottom>
      <diagonal/>
    </border>
    <border>
      <left/>
      <right style="thin">
        <color rgb="FF2C2C2C"/>
      </right>
      <top style="thin">
        <color rgb="FF2C2C2C"/>
      </top>
      <bottom style="medium">
        <color rgb="FF2C2C2C"/>
      </bottom>
      <diagonal/>
    </border>
    <border>
      <left style="medium">
        <color rgb="FF2C2C2C"/>
      </left>
      <right style="thick">
        <color rgb="FF2C2C2C"/>
      </right>
      <top style="thin">
        <color rgb="FF2C2C2C"/>
      </top>
      <bottom style="medium">
        <color rgb="FF2C2C2C"/>
      </bottom>
      <diagonal/>
    </border>
    <border>
      <left style="thin">
        <color rgb="FF2C2C2C"/>
      </left>
      <right style="thin">
        <color rgb="FF2C2C2C"/>
      </right>
      <top/>
      <bottom style="medium">
        <color rgb="FF2C2C2C"/>
      </bottom>
      <diagonal/>
    </border>
    <border>
      <left style="thin">
        <color rgb="FF2C2C2C"/>
      </left>
      <right/>
      <top/>
      <bottom style="medium">
        <color rgb="FF2C2C2C"/>
      </bottom>
      <diagonal/>
    </border>
    <border>
      <left style="medium">
        <color rgb="FF2C2C2C"/>
      </left>
      <right style="thick">
        <color rgb="FF2C2C2C"/>
      </right>
      <top/>
      <bottom style="medium">
        <color rgb="FF2C2C2C"/>
      </bottom>
      <diagonal/>
    </border>
    <border>
      <left style="medium">
        <color rgb="FF2C2C2C"/>
      </left>
      <right style="medium">
        <color rgb="FF2C2C2C"/>
      </right>
      <top style="medium">
        <color rgb="FF2C2C2C"/>
      </top>
      <bottom style="thin">
        <color rgb="FF2C2C2C"/>
      </bottom>
      <diagonal/>
    </border>
    <border>
      <left style="thin">
        <color rgb="FF2C2C2C"/>
      </left>
      <right style="thin">
        <color rgb="FF2C2C2C"/>
      </right>
      <top style="medium">
        <color rgb="FF2C2C2C"/>
      </top>
      <bottom style="thin">
        <color rgb="FF2C2C2C"/>
      </bottom>
      <diagonal/>
    </border>
    <border>
      <left style="thin">
        <color rgb="FF2C2C2C"/>
      </left>
      <right style="medium">
        <color rgb="FF2C2C2C"/>
      </right>
      <top style="medium">
        <color rgb="FF2C2C2C"/>
      </top>
      <bottom style="thin">
        <color rgb="FF2C2C2C"/>
      </bottom>
      <diagonal/>
    </border>
    <border>
      <left style="thin">
        <color rgb="FF2C2C2C"/>
      </left>
      <right/>
      <top style="medium">
        <color rgb="FF2C2C2C"/>
      </top>
      <bottom style="thin">
        <color rgb="FF2C2C2C"/>
      </bottom>
      <diagonal/>
    </border>
    <border>
      <left style="medium">
        <color rgb="FF2C2C2C"/>
      </left>
      <right style="thick">
        <color rgb="FF2C2C2C"/>
      </right>
      <top style="medium">
        <color rgb="FF2C2C2C"/>
      </top>
      <bottom style="thin">
        <color rgb="FF2C2C2C"/>
      </bottom>
      <diagonal/>
    </border>
    <border>
      <left/>
      <right/>
      <top style="thin">
        <color rgb="FF2C2C2C"/>
      </top>
      <bottom style="medium">
        <color rgb="FF2C2C2C"/>
      </bottom>
      <diagonal/>
    </border>
    <border>
      <left/>
      <right/>
      <top style="medium">
        <color rgb="FF2C2C2C"/>
      </top>
      <bottom style="thin">
        <color rgb="FF2C2C2C"/>
      </bottom>
      <diagonal/>
    </border>
    <border>
      <left/>
      <right style="thin">
        <color rgb="FF2C2C2C"/>
      </right>
      <top style="medium">
        <color rgb="FF2C2C2C"/>
      </top>
      <bottom style="thin">
        <color rgb="FF2C2C2C"/>
      </bottom>
      <diagonal/>
    </border>
    <border>
      <left/>
      <right style="thin">
        <color rgb="FF2C2C2C"/>
      </right>
      <top/>
      <bottom/>
      <diagonal/>
    </border>
    <border>
      <left style="thin">
        <color rgb="FF2C2C2C"/>
      </left>
      <right style="thin">
        <color rgb="FF2C2C2C"/>
      </right>
      <top/>
      <bottom/>
      <diagonal/>
    </border>
    <border>
      <left style="thin">
        <color rgb="FF2C2C2C"/>
      </left>
      <right style="medium">
        <color rgb="FF2C2C2C"/>
      </right>
      <top style="thin">
        <color rgb="FF2C2C2C"/>
      </top>
      <bottom style="medium">
        <color rgb="FF2C2C2C"/>
      </bottom>
      <diagonal/>
    </border>
    <border>
      <left/>
      <right/>
      <top style="medium">
        <color rgb="FF2C2C2C"/>
      </top>
      <bottom/>
      <diagonal/>
    </border>
    <border>
      <left/>
      <right style="thick">
        <color rgb="FF2C2C2C"/>
      </right>
      <top style="medium">
        <color rgb="FF2C2C2C"/>
      </top>
      <bottom/>
      <diagonal/>
    </border>
    <border>
      <left/>
      <right style="thick">
        <color rgb="FF2C2C2C"/>
      </right>
      <top/>
      <bottom style="medium">
        <color rgb="FF2C2C2C"/>
      </bottom>
      <diagonal/>
    </border>
    <border>
      <left/>
      <right style="medium">
        <color rgb="FF2C2C2C"/>
      </right>
      <top style="medium">
        <color rgb="FF2C2C2C"/>
      </top>
      <bottom style="medium">
        <color rgb="FF2C2C2C"/>
      </bottom>
      <diagonal/>
    </border>
    <border>
      <left style="medium">
        <color rgb="FF2C2C2C"/>
      </left>
      <right style="thick">
        <color rgb="FF2C2C2C"/>
      </right>
      <top style="medium">
        <color rgb="FF2C2C2C"/>
      </top>
      <bottom style="medium">
        <color rgb="FF2C2C2C"/>
      </bottom>
      <diagonal/>
    </border>
    <border>
      <left/>
      <right style="thin">
        <color rgb="FF2C2C2C"/>
      </right>
      <top/>
      <bottom style="medium">
        <color rgb="FF2C2C2C"/>
      </bottom>
      <diagonal/>
    </border>
    <border>
      <left style="thin">
        <color rgb="FF2C2C2C"/>
      </left>
      <right style="thin">
        <color rgb="FF2C2C2C"/>
      </right>
      <top/>
      <bottom/>
      <diagonal/>
    </border>
    <border>
      <left style="medium">
        <color rgb="FF2C2C2C"/>
      </left>
      <right style="thick">
        <color rgb="FF2C2C2C"/>
      </right>
      <top/>
      <bottom/>
      <diagonal/>
    </border>
    <border>
      <left/>
      <right style="medium">
        <color rgb="FF2C2C2C"/>
      </right>
      <top/>
      <bottom style="medium">
        <color rgb="FF2C2C2C"/>
      </bottom>
      <diagonal/>
    </border>
    <border>
      <left style="medium">
        <color rgb="FF2C2C2C"/>
      </left>
      <right style="thick">
        <color rgb="FF2C2C2C"/>
      </right>
      <top/>
      <bottom style="medium">
        <color rgb="FF2C2C2C"/>
      </bottom>
      <diagonal/>
    </border>
    <border>
      <left style="thin">
        <color rgb="FF2C2C2C"/>
      </left>
      <right style="thick">
        <color rgb="FF2C2C2C"/>
      </right>
      <top style="medium">
        <color rgb="FF2C2C2C"/>
      </top>
      <bottom style="thin">
        <color rgb="FF2C2C2C"/>
      </bottom>
      <diagonal/>
    </border>
    <border>
      <left style="thin">
        <color rgb="FF2C2C2C"/>
      </left>
      <right style="thick">
        <color rgb="FF2C2C2C"/>
      </right>
      <top style="thin">
        <color rgb="FF2C2C2C"/>
      </top>
      <bottom/>
      <diagonal/>
    </border>
    <border>
      <left style="thin">
        <color rgb="FF2C2C2C"/>
      </left>
      <right style="thick">
        <color rgb="FF2C2C2C"/>
      </right>
      <top style="thin">
        <color rgb="FF2C2C2C"/>
      </top>
      <bottom style="thin">
        <color rgb="FF2C2C2C"/>
      </bottom>
      <diagonal/>
    </border>
    <border>
      <left style="thin">
        <color rgb="FF2C2C2C"/>
      </left>
      <right style="thick">
        <color rgb="FF2C2C2C"/>
      </right>
      <top style="thin">
        <color rgb="FF2C2C2C"/>
      </top>
      <bottom style="medium">
        <color rgb="FF2C2C2C"/>
      </bottom>
      <diagonal/>
    </border>
    <border>
      <left style="thin">
        <color rgb="FF2C2C2C"/>
      </left>
      <right style="thick">
        <color rgb="FF2C2C2C"/>
      </right>
      <top/>
      <bottom style="thin">
        <color rgb="FF2C2C2C"/>
      </bottom>
      <diagonal/>
    </border>
    <border>
      <left/>
      <right style="thin">
        <color rgb="FF2C2C2C"/>
      </right>
      <top/>
      <bottom/>
      <diagonal/>
    </border>
    <border>
      <left style="medium">
        <color rgb="FF2C2C2C"/>
      </left>
      <right style="thin">
        <color rgb="FF2C2C2C"/>
      </right>
      <top style="thin">
        <color rgb="FF2C2C2C"/>
      </top>
      <bottom style="medium">
        <color rgb="FF2C2C2C"/>
      </bottom>
      <diagonal/>
    </border>
    <border>
      <left style="medium">
        <color rgb="FF2C2C2C"/>
      </left>
      <right style="thin">
        <color rgb="FF2C2C2C"/>
      </right>
      <top style="medium">
        <color rgb="FF2C2C2C"/>
      </top>
      <bottom style="thin">
        <color rgb="FF2C2C2C"/>
      </bottom>
      <diagonal/>
    </border>
  </borders>
  <cellStyleXfs count="1">
    <xf numFmtId="0" fontId="0" fillId="0" borderId="0"/>
  </cellStyleXfs>
  <cellXfs count="666">
    <xf numFmtId="0" fontId="1" fillId="0" borderId="0" xfId="0" applyNumberFormat="1" applyFont="1"/>
    <xf numFmtId="0" fontId="2" fillId="0" borderId="1" xfId="0" applyNumberFormat="1" applyFont="1" applyBorder="1" applyAlignment="1">
      <alignment horizontal="center" vertical="center"/>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0" fontId="1" fillId="0" borderId="0" xfId="0" applyNumberFormat="1" applyFont="1" applyAlignment="1">
      <alignment horizontal="center" vertical="center"/>
    </xf>
    <xf numFmtId="0" fontId="7" fillId="0" borderId="0" xfId="0" applyNumberFormat="1" applyFont="1"/>
    <xf numFmtId="0" fontId="6" fillId="0" borderId="0" xfId="0" applyNumberFormat="1" applyFont="1"/>
    <xf numFmtId="0" fontId="8" fillId="0" borderId="0" xfId="0" applyNumberFormat="1" applyFont="1" applyAlignment="1">
      <alignment horizontal="center" vertical="center"/>
    </xf>
    <xf numFmtId="0" fontId="9" fillId="0" borderId="0" xfId="0" applyNumberFormat="1" applyFont="1" applyAlignment="1">
      <alignment horizontal="center" vertical="center" wrapText="1"/>
    </xf>
    <xf numFmtId="0" fontId="11" fillId="0" borderId="1" xfId="0" applyNumberFormat="1" applyFont="1" applyBorder="1"/>
    <xf numFmtId="0" fontId="12" fillId="0" borderId="1" xfId="0" applyNumberFormat="1" applyFont="1" applyBorder="1"/>
    <xf numFmtId="0" fontId="13" fillId="0" borderId="1" xfId="0" applyNumberFormat="1" applyFont="1" applyBorder="1" applyAlignment="1">
      <alignment horizontal="center" vertical="center" textRotation="90" wrapText="1"/>
    </xf>
    <xf numFmtId="0" fontId="13" fillId="0" borderId="2" xfId="0" applyNumberFormat="1" applyFont="1" applyBorder="1" applyAlignment="1">
      <alignment horizontal="center" vertical="center" textRotation="90" wrapText="1"/>
    </xf>
    <xf numFmtId="0" fontId="13" fillId="0" borderId="5" xfId="0" applyNumberFormat="1" applyFont="1" applyBorder="1" applyAlignment="1">
      <alignment horizontal="center" vertical="center" textRotation="90" wrapText="1"/>
    </xf>
    <xf numFmtId="14" fontId="1" fillId="0" borderId="6" xfId="0" applyNumberFormat="1" applyFont="1" applyBorder="1"/>
    <xf numFmtId="14" fontId="1" fillId="0" borderId="7" xfId="0" applyNumberFormat="1" applyFont="1" applyBorder="1"/>
    <xf numFmtId="0" fontId="16"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1" fillId="0" borderId="8" xfId="0" applyNumberFormat="1" applyFont="1" applyBorder="1"/>
    <xf numFmtId="0" fontId="2" fillId="0" borderId="8" xfId="0" applyNumberFormat="1" applyFont="1" applyBorder="1" applyAlignment="1">
      <alignment horizontal="center" vertical="center"/>
    </xf>
    <xf numFmtId="0" fontId="3" fillId="0" borderId="8" xfId="0" applyNumberFormat="1" applyFont="1" applyBorder="1" applyAlignment="1">
      <alignment vertical="center" wrapText="1"/>
    </xf>
    <xf numFmtId="0" fontId="4" fillId="0" borderId="8" xfId="0" applyNumberFormat="1" applyFont="1" applyBorder="1" applyAlignment="1">
      <alignment horizontal="center" vertical="center" wrapText="1"/>
    </xf>
    <xf numFmtId="0" fontId="6" fillId="0" borderId="8" xfId="0" applyNumberFormat="1" applyFont="1" applyBorder="1"/>
    <xf numFmtId="0" fontId="7" fillId="0" borderId="1" xfId="0" applyNumberFormat="1" applyFont="1" applyBorder="1" applyAlignment="1">
      <alignment horizontal="center" vertical="center" wrapText="1"/>
    </xf>
    <xf numFmtId="0" fontId="13" fillId="0" borderId="11" xfId="0" applyNumberFormat="1" applyFont="1" applyBorder="1" applyAlignment="1">
      <alignment horizontal="center" vertical="center" textRotation="90" wrapText="1"/>
    </xf>
    <xf numFmtId="0" fontId="13" fillId="0" borderId="0" xfId="0" applyNumberFormat="1" applyFont="1" applyAlignment="1">
      <alignment horizontal="center" vertical="center"/>
    </xf>
    <xf numFmtId="0" fontId="13" fillId="0" borderId="19" xfId="0" applyNumberFormat="1" applyFont="1" applyBorder="1" applyAlignment="1">
      <alignment horizontal="center" vertical="center"/>
    </xf>
    <xf numFmtId="0" fontId="13" fillId="0" borderId="11" xfId="0" applyNumberFormat="1" applyFont="1" applyBorder="1" applyAlignment="1">
      <alignment horizontal="center" vertical="center"/>
    </xf>
    <xf numFmtId="0" fontId="13" fillId="0" borderId="0" xfId="0" applyNumberFormat="1" applyFont="1" applyAlignment="1">
      <alignment horizontal="center" vertical="center"/>
    </xf>
    <xf numFmtId="0" fontId="13" fillId="0" borderId="7" xfId="0" applyNumberFormat="1" applyFont="1" applyBorder="1" applyAlignment="1">
      <alignment horizontal="center" vertical="center"/>
    </xf>
    <xf numFmtId="0" fontId="13" fillId="0" borderId="1" xfId="0" applyNumberFormat="1" applyFont="1" applyBorder="1" applyAlignment="1">
      <alignment horizontal="center" vertical="center"/>
    </xf>
    <xf numFmtId="0" fontId="13" fillId="0" borderId="8" xfId="0" applyNumberFormat="1" applyFont="1" applyBorder="1" applyAlignment="1">
      <alignment horizontal="center" vertical="center"/>
    </xf>
    <xf numFmtId="0" fontId="24" fillId="0" borderId="37"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13" fillId="0" borderId="2" xfId="0" applyNumberFormat="1" applyFont="1" applyBorder="1" applyAlignment="1">
      <alignment horizontal="center" vertical="center"/>
    </xf>
    <xf numFmtId="0" fontId="13" fillId="0" borderId="5" xfId="0" applyNumberFormat="1" applyFont="1" applyBorder="1" applyAlignment="1">
      <alignment horizontal="center" vertical="center"/>
    </xf>
    <xf numFmtId="0" fontId="30" fillId="0" borderId="1" xfId="0" applyNumberFormat="1" applyFont="1" applyBorder="1" applyAlignment="1">
      <alignment horizontal="center" vertical="center"/>
    </xf>
    <xf numFmtId="0" fontId="1" fillId="0" borderId="0" xfId="0" applyNumberFormat="1" applyFont="1"/>
    <xf numFmtId="0" fontId="31" fillId="0" borderId="38" xfId="0" applyNumberFormat="1" applyFont="1" applyBorder="1" applyAlignment="1">
      <alignment horizontal="center" vertical="center"/>
    </xf>
    <xf numFmtId="0" fontId="32" fillId="0" borderId="19" xfId="0" applyNumberFormat="1" applyFont="1" applyBorder="1" applyAlignment="1">
      <alignment horizontal="left" vertical="center" wrapText="1"/>
    </xf>
    <xf numFmtId="0" fontId="33" fillId="0" borderId="11" xfId="0" applyNumberFormat="1" applyFont="1" applyBorder="1" applyAlignment="1">
      <alignment horizontal="center" vertical="center" wrapText="1"/>
    </xf>
    <xf numFmtId="0" fontId="33" fillId="2" borderId="39" xfId="0" applyNumberFormat="1" applyFont="1" applyFill="1" applyBorder="1" applyAlignment="1">
      <alignment horizontal="left" vertical="center" wrapText="1"/>
    </xf>
    <xf numFmtId="0" fontId="4" fillId="2" borderId="40" xfId="0" applyNumberFormat="1" applyFont="1" applyFill="1" applyBorder="1" applyAlignment="1">
      <alignment horizontal="center" vertical="center"/>
    </xf>
    <xf numFmtId="164" fontId="34" fillId="2" borderId="19" xfId="0" applyNumberFormat="1" applyFont="1" applyFill="1" applyBorder="1" applyAlignment="1">
      <alignment horizontal="center" vertical="center"/>
    </xf>
    <xf numFmtId="16" fontId="35" fillId="2" borderId="1" xfId="0" applyNumberFormat="1" applyFont="1" applyFill="1" applyBorder="1" applyAlignment="1">
      <alignment horizontal="center" vertical="center" wrapText="1"/>
    </xf>
    <xf numFmtId="0" fontId="35" fillId="2" borderId="11" xfId="0" applyNumberFormat="1" applyFont="1" applyFill="1" applyBorder="1" applyAlignment="1">
      <alignment horizontal="center" vertical="center" wrapText="1"/>
    </xf>
    <xf numFmtId="164" fontId="34" fillId="2" borderId="11" xfId="0" applyNumberFormat="1" applyFont="1" applyFill="1" applyBorder="1" applyAlignment="1">
      <alignment horizontal="center" vertical="center"/>
    </xf>
    <xf numFmtId="0" fontId="36" fillId="2" borderId="11" xfId="0" applyNumberFormat="1" applyFont="1" applyFill="1" applyBorder="1" applyAlignment="1">
      <alignment horizontal="center" vertical="center"/>
    </xf>
    <xf numFmtId="0" fontId="37" fillId="2" borderId="39" xfId="0" applyNumberFormat="1" applyFont="1" applyFill="1" applyBorder="1" applyAlignment="1">
      <alignment horizontal="center" vertical="center"/>
    </xf>
    <xf numFmtId="0" fontId="6" fillId="2" borderId="40" xfId="0" applyNumberFormat="1" applyFont="1" applyFill="1" applyBorder="1" applyAlignment="1">
      <alignment horizontal="center" vertical="center"/>
    </xf>
    <xf numFmtId="164" fontId="38" fillId="2" borderId="19" xfId="0" applyNumberFormat="1" applyFont="1" applyFill="1" applyBorder="1" applyAlignment="1">
      <alignment horizontal="center" vertical="center"/>
    </xf>
    <xf numFmtId="0" fontId="39" fillId="2" borderId="11" xfId="0" applyNumberFormat="1" applyFont="1" applyFill="1" applyBorder="1" applyAlignment="1">
      <alignment horizontal="center" vertical="center" wrapText="1"/>
    </xf>
    <xf numFmtId="164" fontId="38" fillId="2" borderId="11" xfId="0" applyNumberFormat="1" applyFont="1" applyFill="1" applyBorder="1" applyAlignment="1">
      <alignment horizontal="center" vertical="center"/>
    </xf>
    <xf numFmtId="0" fontId="40" fillId="2" borderId="11" xfId="0" applyNumberFormat="1" applyFont="1" applyFill="1" applyBorder="1" applyAlignment="1">
      <alignment horizontal="center" vertical="center" wrapText="1"/>
    </xf>
    <xf numFmtId="0" fontId="40" fillId="2" borderId="11" xfId="0" applyNumberFormat="1" applyFont="1" applyFill="1" applyBorder="1" applyAlignment="1">
      <alignment horizontal="center" vertical="center"/>
    </xf>
    <xf numFmtId="0" fontId="41" fillId="2" borderId="39" xfId="0" applyNumberFormat="1" applyFont="1" applyFill="1" applyBorder="1" applyAlignment="1">
      <alignment horizontal="center" vertical="center"/>
    </xf>
    <xf numFmtId="0" fontId="42" fillId="2" borderId="40" xfId="0" applyNumberFormat="1" applyFont="1" applyFill="1" applyBorder="1" applyAlignment="1">
      <alignment horizontal="center" vertical="center"/>
    </xf>
    <xf numFmtId="164" fontId="43" fillId="2" borderId="19" xfId="0" applyNumberFormat="1" applyFont="1" applyFill="1" applyBorder="1" applyAlignment="1">
      <alignment horizontal="center" vertical="center"/>
    </xf>
    <xf numFmtId="0" fontId="44" fillId="2" borderId="11" xfId="0" applyNumberFormat="1" applyFont="1" applyFill="1" applyBorder="1" applyAlignment="1">
      <alignment horizontal="center" vertical="center" wrapText="1"/>
    </xf>
    <xf numFmtId="164" fontId="43" fillId="2" borderId="11" xfId="0" applyNumberFormat="1" applyFont="1" applyFill="1" applyBorder="1" applyAlignment="1">
      <alignment horizontal="center" vertical="center"/>
    </xf>
    <xf numFmtId="0" fontId="11" fillId="2" borderId="11" xfId="0" applyNumberFormat="1" applyFont="1" applyFill="1" applyBorder="1" applyAlignment="1">
      <alignment horizontal="center" vertical="center" wrapText="1"/>
    </xf>
    <xf numFmtId="0" fontId="11" fillId="2" borderId="11" xfId="0" applyNumberFormat="1" applyFont="1" applyFill="1" applyBorder="1" applyAlignment="1">
      <alignment horizontal="center" vertical="center"/>
    </xf>
    <xf numFmtId="0" fontId="45" fillId="2" borderId="39" xfId="0" applyNumberFormat="1" applyFont="1" applyFill="1" applyBorder="1" applyAlignment="1">
      <alignment horizontal="center" vertical="center"/>
    </xf>
    <xf numFmtId="0" fontId="46" fillId="0" borderId="43" xfId="0" applyNumberFormat="1" applyFont="1" applyBorder="1" applyAlignment="1">
      <alignment horizontal="center" vertical="center"/>
    </xf>
    <xf numFmtId="0" fontId="6" fillId="0" borderId="44" xfId="0" applyNumberFormat="1" applyFont="1" applyBorder="1" applyAlignment="1">
      <alignment vertical="center"/>
    </xf>
    <xf numFmtId="0" fontId="6" fillId="0" borderId="45" xfId="0" applyNumberFormat="1" applyFont="1" applyBorder="1" applyAlignment="1">
      <alignment vertical="center"/>
    </xf>
    <xf numFmtId="0" fontId="7" fillId="0" borderId="46" xfId="0" applyNumberFormat="1" applyFont="1" applyBorder="1" applyAlignment="1">
      <alignment vertical="center"/>
    </xf>
    <xf numFmtId="0" fontId="7" fillId="0" borderId="47" xfId="0" applyNumberFormat="1" applyFont="1" applyBorder="1" applyAlignment="1">
      <alignment vertical="center"/>
    </xf>
    <xf numFmtId="0" fontId="1" fillId="0" borderId="1" xfId="0" applyNumberFormat="1" applyFont="1" applyBorder="1" applyAlignment="1">
      <alignment vertical="center"/>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47" fillId="0" borderId="1" xfId="0" applyNumberFormat="1" applyFont="1" applyBorder="1" applyAlignment="1">
      <alignment horizontal="center" vertical="center" wrapText="1"/>
    </xf>
    <xf numFmtId="49" fontId="48" fillId="0" borderId="1" xfId="0" applyNumberFormat="1" applyFont="1" applyBorder="1" applyAlignment="1">
      <alignment horizontal="center" vertical="center" wrapText="1"/>
    </xf>
    <xf numFmtId="0" fontId="43" fillId="0" borderId="1"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49" fillId="0" borderId="1" xfId="0" applyNumberFormat="1" applyFont="1" applyBorder="1" applyAlignment="1">
      <alignment horizontal="center" vertical="center"/>
    </xf>
    <xf numFmtId="0" fontId="49" fillId="0" borderId="0" xfId="0" applyNumberFormat="1" applyFont="1" applyAlignment="1">
      <alignment horizontal="center" vertical="center"/>
    </xf>
    <xf numFmtId="0" fontId="50" fillId="0" borderId="0" xfId="0" applyNumberFormat="1" applyFont="1" applyAlignment="1">
      <alignment horizontal="center" vertical="center"/>
    </xf>
    <xf numFmtId="0" fontId="31" fillId="0" borderId="48" xfId="0" applyNumberFormat="1" applyFont="1" applyBorder="1" applyAlignment="1">
      <alignment horizontal="center" vertical="center"/>
    </xf>
    <xf numFmtId="0" fontId="32" fillId="0" borderId="37" xfId="0" applyNumberFormat="1" applyFont="1" applyBorder="1" applyAlignment="1">
      <alignment horizontal="left" vertical="center" wrapText="1"/>
    </xf>
    <xf numFmtId="0" fontId="33" fillId="0" borderId="2" xfId="0" applyNumberFormat="1" applyFont="1" applyBorder="1" applyAlignment="1">
      <alignment horizontal="center" vertical="center" wrapText="1"/>
    </xf>
    <xf numFmtId="0" fontId="33" fillId="2" borderId="49" xfId="0" applyNumberFormat="1" applyFont="1" applyFill="1" applyBorder="1" applyAlignment="1">
      <alignment horizontal="left" vertical="center" wrapText="1"/>
    </xf>
    <xf numFmtId="0" fontId="4" fillId="2" borderId="48" xfId="0" applyNumberFormat="1" applyFont="1" applyFill="1" applyBorder="1" applyAlignment="1">
      <alignment horizontal="center" vertical="center"/>
    </xf>
    <xf numFmtId="164" fontId="34" fillId="2" borderId="37" xfId="0" applyNumberFormat="1" applyFont="1" applyFill="1" applyBorder="1" applyAlignment="1">
      <alignment horizontal="center" vertical="center"/>
    </xf>
    <xf numFmtId="0" fontId="35" fillId="2" borderId="2" xfId="0" applyNumberFormat="1" applyFont="1" applyFill="1" applyBorder="1" applyAlignment="1">
      <alignment horizontal="center" vertical="center" wrapText="1"/>
    </xf>
    <xf numFmtId="0" fontId="36" fillId="2" borderId="1" xfId="0" applyNumberFormat="1" applyFont="1" applyFill="1" applyBorder="1" applyAlignment="1">
      <alignment horizontal="center" vertical="center"/>
    </xf>
    <xf numFmtId="0" fontId="36" fillId="2" borderId="2" xfId="0" applyNumberFormat="1" applyFont="1" applyFill="1" applyBorder="1" applyAlignment="1">
      <alignment horizontal="center" vertical="center"/>
    </xf>
    <xf numFmtId="0" fontId="37" fillId="2" borderId="49" xfId="0" applyNumberFormat="1" applyFont="1" applyFill="1" applyBorder="1" applyAlignment="1">
      <alignment horizontal="center" vertical="center"/>
    </xf>
    <xf numFmtId="0" fontId="6" fillId="2" borderId="48" xfId="0" applyNumberFormat="1" applyFont="1" applyFill="1" applyBorder="1" applyAlignment="1">
      <alignment horizontal="center" vertical="center"/>
    </xf>
    <xf numFmtId="164" fontId="38" fillId="2" borderId="37" xfId="0" applyNumberFormat="1" applyFont="1" applyFill="1" applyBorder="1" applyAlignment="1">
      <alignment horizontal="center" vertical="center"/>
    </xf>
    <xf numFmtId="0" fontId="39" fillId="2" borderId="1" xfId="0" applyNumberFormat="1" applyFont="1" applyFill="1" applyBorder="1" applyAlignment="1">
      <alignment horizontal="center" vertical="center" wrapText="1"/>
    </xf>
    <xf numFmtId="0" fontId="39" fillId="2" borderId="50" xfId="0" applyNumberFormat="1" applyFont="1" applyFill="1" applyBorder="1" applyAlignment="1">
      <alignment horizontal="center" vertical="center" wrapText="1"/>
    </xf>
    <xf numFmtId="0" fontId="6" fillId="2" borderId="37" xfId="0" applyNumberFormat="1" applyFont="1" applyFill="1" applyBorder="1" applyAlignment="1">
      <alignment horizontal="center" vertical="center" wrapText="1"/>
    </xf>
    <xf numFmtId="0" fontId="40" fillId="2" borderId="2" xfId="0" applyNumberFormat="1" applyFont="1" applyFill="1" applyBorder="1" applyAlignment="1">
      <alignment horizontal="center" vertical="center"/>
    </xf>
    <xf numFmtId="0" fontId="41" fillId="2" borderId="49" xfId="0" applyNumberFormat="1" applyFont="1" applyFill="1" applyBorder="1" applyAlignment="1">
      <alignment horizontal="center" vertical="center"/>
    </xf>
    <xf numFmtId="0" fontId="51" fillId="2" borderId="48" xfId="0" applyNumberFormat="1" applyFont="1" applyFill="1" applyBorder="1" applyAlignment="1">
      <alignment horizontal="center" vertical="center"/>
    </xf>
    <xf numFmtId="164" fontId="43" fillId="2" borderId="37"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wrapText="1"/>
    </xf>
    <xf numFmtId="0" fontId="44" fillId="2" borderId="2" xfId="0" applyNumberFormat="1" applyFont="1" applyFill="1" applyBorder="1" applyAlignment="1">
      <alignment horizontal="center" vertical="center" wrapText="1"/>
    </xf>
    <xf numFmtId="0" fontId="44" fillId="2" borderId="37"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xf>
    <xf numFmtId="0" fontId="45" fillId="2" borderId="49" xfId="0" applyNumberFormat="1" applyFont="1" applyFill="1" applyBorder="1" applyAlignment="1">
      <alignment horizontal="center" vertical="center"/>
    </xf>
    <xf numFmtId="0" fontId="46" fillId="0" borderId="51" xfId="0" applyNumberFormat="1" applyFont="1" applyBorder="1" applyAlignment="1">
      <alignment horizontal="center" vertical="center"/>
    </xf>
    <xf numFmtId="0" fontId="6" fillId="0" borderId="19" xfId="0" applyNumberFormat="1" applyFont="1" applyBorder="1" applyAlignment="1">
      <alignment vertical="center"/>
    </xf>
    <xf numFmtId="0" fontId="6" fillId="0" borderId="52" xfId="0" applyNumberFormat="1" applyFont="1" applyBorder="1" applyAlignment="1">
      <alignment vertical="center"/>
    </xf>
    <xf numFmtId="0" fontId="1" fillId="0" borderId="1" xfId="0" applyNumberFormat="1" applyFont="1" applyBorder="1" applyAlignment="1">
      <alignment horizontal="center"/>
    </xf>
    <xf numFmtId="0" fontId="52" fillId="0" borderId="11" xfId="0" applyNumberFormat="1" applyFont="1" applyBorder="1" applyAlignment="1">
      <alignment horizontal="center" vertical="center" wrapText="1"/>
    </xf>
    <xf numFmtId="0" fontId="7" fillId="0" borderId="1" xfId="0" applyNumberFormat="1" applyFont="1" applyBorder="1" applyAlignment="1">
      <alignment horizontal="center" vertical="center"/>
    </xf>
    <xf numFmtId="0" fontId="4" fillId="0" borderId="11" xfId="0" applyNumberFormat="1" applyFont="1" applyBorder="1" applyAlignment="1">
      <alignment horizontal="center" vertical="center" wrapText="1"/>
    </xf>
    <xf numFmtId="0" fontId="31" fillId="0" borderId="53" xfId="0" applyNumberFormat="1" applyFont="1" applyBorder="1" applyAlignment="1">
      <alignment horizontal="center" vertical="center"/>
    </xf>
    <xf numFmtId="0" fontId="32" fillId="0" borderId="7" xfId="0" applyNumberFormat="1" applyFont="1" applyBorder="1" applyAlignment="1">
      <alignment horizontal="left" vertical="center" wrapText="1"/>
    </xf>
    <xf numFmtId="0" fontId="33" fillId="0" borderId="1" xfId="0" applyNumberFormat="1" applyFont="1" applyBorder="1" applyAlignment="1">
      <alignment horizontal="center" vertical="center" wrapText="1"/>
    </xf>
    <xf numFmtId="0" fontId="33" fillId="2" borderId="6" xfId="0" applyNumberFormat="1" applyFont="1" applyFill="1" applyBorder="1" applyAlignment="1">
      <alignment horizontal="left" vertical="center" wrapText="1"/>
    </xf>
    <xf numFmtId="0" fontId="4" fillId="2" borderId="53" xfId="0" applyNumberFormat="1" applyFont="1" applyFill="1" applyBorder="1" applyAlignment="1">
      <alignment horizontal="center" vertical="center"/>
    </xf>
    <xf numFmtId="164" fontId="34" fillId="2" borderId="7" xfId="0" applyNumberFormat="1" applyFont="1" applyFill="1" applyBorder="1" applyAlignment="1">
      <alignment horizontal="center" vertical="center"/>
    </xf>
    <xf numFmtId="16" fontId="35" fillId="2" borderId="2" xfId="0" applyNumberFormat="1" applyFont="1" applyFill="1" applyBorder="1" applyAlignment="1">
      <alignment horizontal="center" vertical="center" wrapText="1"/>
    </xf>
    <xf numFmtId="0" fontId="35" fillId="2" borderId="1" xfId="0" applyNumberFormat="1" applyFont="1" applyFill="1" applyBorder="1" applyAlignment="1">
      <alignment horizontal="center" vertical="center" wrapText="1"/>
    </xf>
    <xf numFmtId="0" fontId="37" fillId="2" borderId="6" xfId="0" applyNumberFormat="1" applyFont="1" applyFill="1" applyBorder="1" applyAlignment="1">
      <alignment horizontal="center" vertical="center"/>
    </xf>
    <xf numFmtId="0" fontId="6" fillId="2" borderId="53"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xf>
    <xf numFmtId="0" fontId="40" fillId="2" borderId="1" xfId="0" applyNumberFormat="1" applyFont="1" applyFill="1" applyBorder="1" applyAlignment="1">
      <alignment horizontal="center" vertical="center" wrapText="1"/>
    </xf>
    <xf numFmtId="0" fontId="40" fillId="2" borderId="1" xfId="0" applyNumberFormat="1" applyFont="1" applyFill="1" applyBorder="1" applyAlignment="1">
      <alignment horizontal="center" vertical="center"/>
    </xf>
    <xf numFmtId="0" fontId="41" fillId="2" borderId="6" xfId="0" applyNumberFormat="1" applyFont="1" applyFill="1" applyBorder="1" applyAlignment="1">
      <alignment horizontal="center" vertical="center"/>
    </xf>
    <xf numFmtId="0" fontId="42" fillId="2" borderId="53"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45" fillId="2" borderId="6" xfId="0" applyNumberFormat="1" applyFont="1" applyFill="1" applyBorder="1" applyAlignment="1">
      <alignment horizontal="center" vertical="center"/>
    </xf>
    <xf numFmtId="0" fontId="46" fillId="0" borderId="54" xfId="0" applyNumberFormat="1" applyFont="1" applyBorder="1" applyAlignment="1">
      <alignment horizontal="center" vertical="center"/>
    </xf>
    <xf numFmtId="0" fontId="31" fillId="0" borderId="55" xfId="0" applyNumberFormat="1" applyFont="1" applyBorder="1" applyAlignment="1">
      <alignment horizontal="center" vertical="center"/>
    </xf>
    <xf numFmtId="0" fontId="32" fillId="0" borderId="56" xfId="0" applyNumberFormat="1" applyFont="1" applyBorder="1" applyAlignment="1">
      <alignment horizontal="left" vertical="center" wrapText="1"/>
    </xf>
    <xf numFmtId="0" fontId="33" fillId="0" borderId="5" xfId="0" applyNumberFormat="1" applyFont="1" applyBorder="1" applyAlignment="1">
      <alignment horizontal="center" vertical="center" wrapText="1"/>
    </xf>
    <xf numFmtId="0" fontId="33" fillId="2" borderId="57" xfId="0" applyNumberFormat="1" applyFont="1" applyFill="1" applyBorder="1" applyAlignment="1">
      <alignment horizontal="left" vertical="center" wrapText="1"/>
    </xf>
    <xf numFmtId="0" fontId="4" fillId="2" borderId="55" xfId="0" applyNumberFormat="1" applyFont="1" applyFill="1" applyBorder="1" applyAlignment="1">
      <alignment horizontal="center" vertical="center"/>
    </xf>
    <xf numFmtId="0" fontId="35" fillId="2" borderId="5" xfId="0" applyNumberFormat="1" applyFont="1" applyFill="1" applyBorder="1" applyAlignment="1">
      <alignment horizontal="center" vertical="center" wrapText="1"/>
    </xf>
    <xf numFmtId="0" fontId="36" fillId="2" borderId="5" xfId="0" applyNumberFormat="1" applyFont="1" applyFill="1" applyBorder="1" applyAlignment="1">
      <alignment horizontal="center" vertical="center"/>
    </xf>
    <xf numFmtId="0" fontId="37" fillId="2" borderId="57" xfId="0" applyNumberFormat="1" applyFont="1" applyFill="1" applyBorder="1" applyAlignment="1">
      <alignment horizontal="center" vertical="center"/>
    </xf>
    <xf numFmtId="0" fontId="6" fillId="2" borderId="55" xfId="0" applyNumberFormat="1" applyFont="1" applyFill="1" applyBorder="1" applyAlignment="1">
      <alignment horizontal="center" vertical="center"/>
    </xf>
    <xf numFmtId="0" fontId="39" fillId="2" borderId="5" xfId="0" applyNumberFormat="1" applyFont="1" applyFill="1" applyBorder="1" applyAlignment="1">
      <alignment horizontal="center" vertical="center" wrapText="1"/>
    </xf>
    <xf numFmtId="0" fontId="42" fillId="2" borderId="38" xfId="0" applyNumberFormat="1" applyFont="1" applyFill="1" applyBorder="1" applyAlignment="1">
      <alignment horizontal="center" vertical="center"/>
    </xf>
    <xf numFmtId="0" fontId="46" fillId="0" borderId="58" xfId="0" applyNumberFormat="1" applyFont="1" applyBorder="1" applyAlignment="1">
      <alignment horizontal="center" vertical="center"/>
    </xf>
    <xf numFmtId="0" fontId="40" fillId="2" borderId="5" xfId="0" applyNumberFormat="1" applyFont="1" applyFill="1" applyBorder="1" applyAlignment="1">
      <alignment horizontal="center" vertical="center" wrapText="1"/>
    </xf>
    <xf numFmtId="0" fontId="40" fillId="2" borderId="5" xfId="0" applyNumberFormat="1" applyFont="1" applyFill="1" applyBorder="1" applyAlignment="1">
      <alignment horizontal="center" vertical="center"/>
    </xf>
    <xf numFmtId="0" fontId="41" fillId="2" borderId="57" xfId="0" applyNumberFormat="1" applyFont="1" applyFill="1" applyBorder="1" applyAlignment="1">
      <alignment horizontal="center" vertical="center"/>
    </xf>
    <xf numFmtId="0" fontId="42" fillId="2" borderId="55" xfId="0" applyNumberFormat="1" applyFont="1" applyFill="1" applyBorder="1" applyAlignment="1">
      <alignment horizontal="center" vertical="center"/>
    </xf>
    <xf numFmtId="0" fontId="44" fillId="2" borderId="5"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wrapText="1"/>
    </xf>
    <xf numFmtId="0" fontId="11" fillId="2" borderId="5" xfId="0" applyNumberFormat="1" applyFont="1" applyFill="1" applyBorder="1" applyAlignment="1">
      <alignment horizontal="center" vertical="center"/>
    </xf>
    <xf numFmtId="0" fontId="45" fillId="2" borderId="57" xfId="0" applyNumberFormat="1" applyFont="1" applyFill="1" applyBorder="1" applyAlignment="1">
      <alignment horizontal="center" vertical="center"/>
    </xf>
    <xf numFmtId="0" fontId="46" fillId="0" borderId="59" xfId="0" applyNumberFormat="1" applyFont="1" applyBorder="1" applyAlignment="1">
      <alignment horizontal="center" vertical="center"/>
    </xf>
    <xf numFmtId="0" fontId="6" fillId="0" borderId="60" xfId="0" applyNumberFormat="1" applyFont="1" applyBorder="1" applyAlignment="1">
      <alignment vertical="center"/>
    </xf>
    <xf numFmtId="0" fontId="6" fillId="0" borderId="61" xfId="0" applyNumberFormat="1" applyFont="1" applyBorder="1" applyAlignment="1">
      <alignment vertical="center"/>
    </xf>
    <xf numFmtId="0" fontId="1" fillId="0" borderId="47" xfId="0" applyNumberFormat="1" applyFont="1" applyBorder="1"/>
    <xf numFmtId="0" fontId="6" fillId="0" borderId="8" xfId="0" applyNumberFormat="1" applyFont="1" applyBorder="1" applyAlignment="1">
      <alignment vertical="center"/>
    </xf>
    <xf numFmtId="0" fontId="1" fillId="0" borderId="47" xfId="0" applyNumberFormat="1" applyFont="1" applyBorder="1" applyAlignment="1">
      <alignment horizontal="center"/>
    </xf>
    <xf numFmtId="0" fontId="1" fillId="0" borderId="47" xfId="0" applyNumberFormat="1" applyFont="1" applyBorder="1" applyAlignment="1">
      <alignment horizontal="center" vertical="center" wrapText="1"/>
    </xf>
    <xf numFmtId="0" fontId="3" fillId="0" borderId="47" xfId="0" applyNumberFormat="1" applyFont="1" applyBorder="1" applyAlignment="1">
      <alignment horizontal="center" vertical="center" wrapText="1"/>
    </xf>
    <xf numFmtId="0" fontId="7" fillId="0" borderId="47" xfId="0" applyNumberFormat="1" applyFont="1" applyBorder="1" applyAlignment="1">
      <alignment horizontal="center" vertical="center"/>
    </xf>
    <xf numFmtId="0" fontId="49" fillId="0" borderId="47" xfId="0" applyNumberFormat="1" applyFont="1" applyBorder="1" applyAlignment="1">
      <alignment horizontal="center" vertical="center"/>
    </xf>
    <xf numFmtId="0" fontId="50" fillId="0" borderId="47" xfId="0" applyNumberFormat="1" applyFont="1" applyBorder="1" applyAlignment="1">
      <alignment horizontal="center" vertical="center"/>
    </xf>
    <xf numFmtId="0" fontId="31" fillId="0" borderId="62" xfId="0" applyNumberFormat="1" applyFont="1" applyBorder="1" applyAlignment="1">
      <alignment horizontal="center" vertical="center"/>
    </xf>
    <xf numFmtId="0" fontId="32" fillId="0" borderId="46" xfId="0" applyNumberFormat="1" applyFont="1" applyBorder="1" applyAlignment="1">
      <alignment horizontal="left" vertical="center" wrapText="1"/>
    </xf>
    <xf numFmtId="0" fontId="33" fillId="0" borderId="47" xfId="0" applyNumberFormat="1" applyFont="1" applyBorder="1" applyAlignment="1">
      <alignment horizontal="center" vertical="center" wrapText="1"/>
    </xf>
    <xf numFmtId="0" fontId="53" fillId="2" borderId="63" xfId="0" applyNumberFormat="1" applyFont="1" applyFill="1" applyBorder="1" applyAlignment="1">
      <alignment horizontal="left" vertical="center" wrapText="1"/>
    </xf>
    <xf numFmtId="0" fontId="54" fillId="2" borderId="62" xfId="0" applyNumberFormat="1" applyFont="1" applyFill="1" applyBorder="1" applyAlignment="1">
      <alignment horizontal="center" vertical="center"/>
    </xf>
    <xf numFmtId="0" fontId="36" fillId="2" borderId="47" xfId="0" applyNumberFormat="1" applyFont="1" applyFill="1" applyBorder="1" applyAlignment="1">
      <alignment horizontal="center" vertical="center"/>
    </xf>
    <xf numFmtId="0" fontId="37" fillId="2" borderId="63" xfId="0" applyNumberFormat="1" applyFont="1" applyFill="1" applyBorder="1" applyAlignment="1">
      <alignment horizontal="center" vertical="center"/>
    </xf>
    <xf numFmtId="0" fontId="6" fillId="2" borderId="62" xfId="0" applyNumberFormat="1" applyFont="1" applyFill="1" applyBorder="1" applyAlignment="1">
      <alignment horizontal="center" vertical="center"/>
    </xf>
    <xf numFmtId="0" fontId="40" fillId="2" borderId="47" xfId="0" applyNumberFormat="1" applyFont="1" applyFill="1" applyBorder="1" applyAlignment="1">
      <alignment horizontal="center" vertical="center"/>
    </xf>
    <xf numFmtId="0" fontId="41" fillId="2" borderId="63" xfId="0" applyNumberFormat="1" applyFont="1" applyFill="1" applyBorder="1" applyAlignment="1">
      <alignment horizontal="center" vertical="center"/>
    </xf>
    <xf numFmtId="0" fontId="42" fillId="2" borderId="62" xfId="0" applyNumberFormat="1" applyFont="1" applyFill="1" applyBorder="1" applyAlignment="1">
      <alignment horizontal="center" vertical="center"/>
    </xf>
    <xf numFmtId="164" fontId="43" fillId="2" borderId="46" xfId="0" applyNumberFormat="1" applyFont="1" applyFill="1" applyBorder="1" applyAlignment="1">
      <alignment horizontal="center" vertical="center"/>
    </xf>
    <xf numFmtId="0" fontId="11" fillId="2" borderId="47" xfId="0" applyNumberFormat="1" applyFont="1" applyFill="1" applyBorder="1" applyAlignment="1">
      <alignment horizontal="center" vertical="center"/>
    </xf>
    <xf numFmtId="0" fontId="45" fillId="2" borderId="63" xfId="0" applyNumberFormat="1" applyFont="1" applyFill="1" applyBorder="1" applyAlignment="1">
      <alignment horizontal="center" vertical="center"/>
    </xf>
    <xf numFmtId="0" fontId="46" fillId="0" borderId="66" xfId="0" applyNumberFormat="1" applyFont="1" applyBorder="1" applyAlignment="1">
      <alignment horizontal="center" vertical="center"/>
    </xf>
    <xf numFmtId="0" fontId="6" fillId="0" borderId="56" xfId="0" applyNumberFormat="1" applyFont="1" applyBorder="1" applyAlignment="1">
      <alignment vertical="center"/>
    </xf>
    <xf numFmtId="0" fontId="6" fillId="0" borderId="0" xfId="0" applyNumberFormat="1" applyFont="1" applyAlignment="1">
      <alignment vertical="center"/>
    </xf>
    <xf numFmtId="0" fontId="1" fillId="0" borderId="5" xfId="0" applyNumberFormat="1" applyFont="1" applyBorder="1" applyAlignment="1">
      <alignment horizontal="center"/>
    </xf>
    <xf numFmtId="0" fontId="1"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7" fillId="0" borderId="5" xfId="0" applyNumberFormat="1" applyFont="1" applyBorder="1" applyAlignment="1">
      <alignment horizontal="center" vertical="center"/>
    </xf>
    <xf numFmtId="0" fontId="4" fillId="2" borderId="38" xfId="0" applyNumberFormat="1" applyFont="1" applyFill="1" applyBorder="1" applyAlignment="1">
      <alignment horizontal="center" vertical="center"/>
    </xf>
    <xf numFmtId="0" fontId="6" fillId="2" borderId="3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wrapText="1"/>
    </xf>
    <xf numFmtId="0" fontId="11" fillId="2" borderId="67" xfId="0" applyNumberFormat="1" applyFont="1" applyFill="1" applyBorder="1" applyAlignment="1">
      <alignment horizontal="center" vertical="center"/>
    </xf>
    <xf numFmtId="0" fontId="45" fillId="2" borderId="68" xfId="0" applyNumberFormat="1" applyFont="1" applyFill="1" applyBorder="1" applyAlignment="1">
      <alignment horizontal="center" vertical="center"/>
    </xf>
    <xf numFmtId="0" fontId="46" fillId="0" borderId="69" xfId="0" applyNumberFormat="1" applyFont="1" applyBorder="1" applyAlignment="1">
      <alignment horizontal="center" vertical="center"/>
    </xf>
    <xf numFmtId="0" fontId="1" fillId="0" borderId="11" xfId="0" applyNumberFormat="1" applyFont="1" applyBorder="1" applyAlignment="1">
      <alignment horizontal="center"/>
    </xf>
    <xf numFmtId="0" fontId="1" fillId="0" borderId="11"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49" fontId="47" fillId="0" borderId="11" xfId="0" applyNumberFormat="1" applyFont="1" applyBorder="1" applyAlignment="1">
      <alignment horizontal="center" vertical="center" wrapText="1"/>
    </xf>
    <xf numFmtId="0" fontId="48" fillId="0" borderId="11" xfId="0" applyNumberFormat="1" applyFont="1" applyBorder="1" applyAlignment="1">
      <alignment horizontal="center" vertical="center" wrapText="1"/>
    </xf>
    <xf numFmtId="0" fontId="7" fillId="0" borderId="11" xfId="0" applyNumberFormat="1" applyFont="1" applyBorder="1" applyAlignment="1">
      <alignment horizontal="center" vertical="center"/>
    </xf>
    <xf numFmtId="0" fontId="31" fillId="0" borderId="70" xfId="0" applyNumberFormat="1" applyFont="1" applyBorder="1" applyAlignment="1">
      <alignment horizontal="center" vertical="center"/>
    </xf>
    <xf numFmtId="0" fontId="32" fillId="0" borderId="44" xfId="0" applyNumberFormat="1" applyFont="1" applyBorder="1" applyAlignment="1">
      <alignment horizontal="left" vertical="center" wrapText="1"/>
    </xf>
    <xf numFmtId="0" fontId="33" fillId="0" borderId="71" xfId="0" applyNumberFormat="1" applyFont="1" applyBorder="1" applyAlignment="1">
      <alignment horizontal="center" vertical="center" wrapText="1"/>
    </xf>
    <xf numFmtId="0" fontId="33" fillId="2" borderId="72" xfId="0" applyNumberFormat="1" applyFont="1" applyFill="1" applyBorder="1" applyAlignment="1">
      <alignment horizontal="left" vertical="center" wrapText="1"/>
    </xf>
    <xf numFmtId="0" fontId="54" fillId="2" borderId="70" xfId="0" applyNumberFormat="1" applyFont="1" applyFill="1" applyBorder="1" applyAlignment="1">
      <alignment horizontal="center" vertical="center"/>
    </xf>
    <xf numFmtId="0" fontId="35" fillId="2" borderId="71" xfId="0" applyNumberFormat="1" applyFont="1" applyFill="1" applyBorder="1" applyAlignment="1">
      <alignment horizontal="center" vertical="center" wrapText="1"/>
    </xf>
    <xf numFmtId="0" fontId="36" fillId="2" borderId="71" xfId="0" applyNumberFormat="1" applyFont="1" applyFill="1" applyBorder="1" applyAlignment="1">
      <alignment horizontal="center" vertical="center"/>
    </xf>
    <xf numFmtId="0" fontId="37" fillId="2" borderId="73" xfId="0" applyNumberFormat="1" applyFont="1" applyFill="1" applyBorder="1" applyAlignment="1">
      <alignment horizontal="center" vertical="center"/>
    </xf>
    <xf numFmtId="0" fontId="6" fillId="2" borderId="70" xfId="0" applyNumberFormat="1" applyFont="1" applyFill="1" applyBorder="1" applyAlignment="1">
      <alignment horizontal="center" vertical="center"/>
    </xf>
    <xf numFmtId="0" fontId="39" fillId="2" borderId="71" xfId="0" applyNumberFormat="1" applyFont="1" applyFill="1" applyBorder="1" applyAlignment="1">
      <alignment horizontal="center" vertical="center" wrapText="1"/>
    </xf>
    <xf numFmtId="0" fontId="40" fillId="2" borderId="71" xfId="0" applyNumberFormat="1" applyFont="1" applyFill="1" applyBorder="1" applyAlignment="1">
      <alignment horizontal="center" vertical="center" wrapText="1"/>
    </xf>
    <xf numFmtId="0" fontId="40" fillId="2" borderId="71" xfId="0" applyNumberFormat="1" applyFont="1" applyFill="1" applyBorder="1" applyAlignment="1">
      <alignment horizontal="center" vertical="center"/>
    </xf>
    <xf numFmtId="0" fontId="41" fillId="2" borderId="73" xfId="0" applyNumberFormat="1" applyFont="1" applyFill="1" applyBorder="1" applyAlignment="1">
      <alignment horizontal="center" vertical="center"/>
    </xf>
    <xf numFmtId="0" fontId="42" fillId="2" borderId="70" xfId="0" applyNumberFormat="1" applyFont="1" applyFill="1" applyBorder="1" applyAlignment="1">
      <alignment horizontal="center" vertical="center"/>
    </xf>
    <xf numFmtId="164" fontId="43" fillId="2" borderId="44" xfId="0" applyNumberFormat="1" applyFont="1" applyFill="1" applyBorder="1" applyAlignment="1">
      <alignment horizontal="center" vertical="center"/>
    </xf>
    <xf numFmtId="0" fontId="44" fillId="2" borderId="71"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wrapText="1"/>
    </xf>
    <xf numFmtId="0" fontId="11" fillId="2" borderId="71" xfId="0" applyNumberFormat="1" applyFont="1" applyFill="1" applyBorder="1" applyAlignment="1">
      <alignment horizontal="center" vertical="center"/>
    </xf>
    <xf numFmtId="0" fontId="45" fillId="2" borderId="73" xfId="0" applyNumberFormat="1" applyFont="1" applyFill="1" applyBorder="1" applyAlignment="1">
      <alignment horizontal="center" vertical="center"/>
    </xf>
    <xf numFmtId="0" fontId="46" fillId="0" borderId="74" xfId="0" applyNumberFormat="1" applyFont="1" applyBorder="1" applyAlignment="1">
      <alignment horizontal="center" vertical="center"/>
    </xf>
    <xf numFmtId="0" fontId="53" fillId="2" borderId="39" xfId="0" applyNumberFormat="1" applyFont="1" applyFill="1" applyBorder="1" applyAlignment="1">
      <alignment horizontal="left" vertical="center" wrapText="1"/>
    </xf>
    <xf numFmtId="0" fontId="54" fillId="2" borderId="38" xfId="0" applyNumberFormat="1" applyFont="1" applyFill="1" applyBorder="1" applyAlignment="1">
      <alignment horizontal="center" vertical="center"/>
    </xf>
    <xf numFmtId="0" fontId="54" fillId="2" borderId="53"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wrapText="1"/>
    </xf>
    <xf numFmtId="0" fontId="1" fillId="0" borderId="2" xfId="0" applyNumberFormat="1" applyFont="1" applyBorder="1" applyAlignment="1">
      <alignment horizontal="center"/>
    </xf>
    <xf numFmtId="0" fontId="1"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52" fillId="0" borderId="5" xfId="0" applyNumberFormat="1" applyFont="1" applyBorder="1" applyAlignment="1">
      <alignment horizontal="center" vertical="center" wrapText="1"/>
    </xf>
    <xf numFmtId="0" fontId="7" fillId="0" borderId="2" xfId="0" applyNumberFormat="1" applyFont="1" applyBorder="1" applyAlignment="1">
      <alignment horizontal="center" vertical="center"/>
    </xf>
    <xf numFmtId="0" fontId="1" fillId="0" borderId="75" xfId="0" applyNumberFormat="1" applyFont="1" applyBorder="1"/>
    <xf numFmtId="0" fontId="6" fillId="0" borderId="46" xfId="0" applyNumberFormat="1" applyFont="1" applyBorder="1" applyAlignment="1">
      <alignment vertical="center"/>
    </xf>
    <xf numFmtId="0" fontId="6" fillId="0" borderId="75" xfId="0" applyNumberFormat="1" applyFont="1" applyBorder="1" applyAlignment="1">
      <alignment vertical="center"/>
    </xf>
    <xf numFmtId="49" fontId="48" fillId="0" borderId="11" xfId="0" applyNumberFormat="1" applyFont="1" applyBorder="1" applyAlignment="1">
      <alignment horizontal="center" vertical="center" wrapText="1"/>
    </xf>
    <xf numFmtId="0" fontId="54" fillId="2" borderId="48" xfId="0" applyNumberFormat="1" applyFont="1" applyFill="1" applyBorder="1" applyAlignment="1">
      <alignment horizontal="center" vertical="center"/>
    </xf>
    <xf numFmtId="16" fontId="35" fillId="2" borderId="47" xfId="0" applyNumberFormat="1" applyFont="1" applyFill="1" applyBorder="1" applyAlignment="1">
      <alignment horizontal="center" vertical="center" wrapText="1"/>
    </xf>
    <xf numFmtId="0" fontId="40" fillId="2" borderId="2" xfId="0" applyNumberFormat="1" applyFont="1" applyFill="1" applyBorder="1" applyAlignment="1">
      <alignment horizontal="center" vertical="center" wrapText="1"/>
    </xf>
    <xf numFmtId="0" fontId="42" fillId="2" borderId="48" xfId="0" applyNumberFormat="1" applyFont="1" applyFill="1" applyBorder="1" applyAlignment="1">
      <alignment horizontal="center" vertical="center"/>
    </xf>
    <xf numFmtId="0" fontId="11" fillId="2" borderId="2" xfId="0" applyNumberFormat="1" applyFont="1" applyFill="1" applyBorder="1" applyAlignment="1">
      <alignment horizontal="center" vertical="center" wrapText="1"/>
    </xf>
    <xf numFmtId="0" fontId="33" fillId="2" borderId="63" xfId="0" applyNumberFormat="1" applyFont="1" applyFill="1" applyBorder="1" applyAlignment="1">
      <alignment horizontal="left" vertical="center" wrapText="1"/>
    </xf>
    <xf numFmtId="164" fontId="34" fillId="2" borderId="46" xfId="0" applyNumberFormat="1" applyFont="1" applyFill="1" applyBorder="1" applyAlignment="1">
      <alignment horizontal="center" vertical="center"/>
    </xf>
    <xf numFmtId="0" fontId="35" fillId="2" borderId="47" xfId="0" applyNumberFormat="1" applyFont="1" applyFill="1" applyBorder="1" applyAlignment="1">
      <alignment horizontal="center" vertical="center" wrapText="1"/>
    </xf>
    <xf numFmtId="164" fontId="38" fillId="2" borderId="46" xfId="0" applyNumberFormat="1" applyFont="1" applyFill="1" applyBorder="1" applyAlignment="1">
      <alignment horizontal="center" vertical="center"/>
    </xf>
    <xf numFmtId="0" fontId="39" fillId="2" borderId="47" xfId="0" applyNumberFormat="1" applyFont="1" applyFill="1" applyBorder="1" applyAlignment="1">
      <alignment horizontal="center" vertical="center" wrapText="1"/>
    </xf>
    <xf numFmtId="0" fontId="40" fillId="2" borderId="47" xfId="0" applyNumberFormat="1" applyFont="1" applyFill="1" applyBorder="1" applyAlignment="1">
      <alignment horizontal="center" vertical="center" wrapText="1"/>
    </xf>
    <xf numFmtId="0" fontId="44" fillId="2" borderId="47" xfId="0" applyNumberFormat="1" applyFont="1" applyFill="1" applyBorder="1" applyAlignment="1">
      <alignment horizontal="center" vertical="center" wrapText="1"/>
    </xf>
    <xf numFmtId="0" fontId="11" fillId="2" borderId="47" xfId="0" applyNumberFormat="1" applyFont="1" applyFill="1" applyBorder="1" applyAlignment="1">
      <alignment horizontal="center" vertical="center" wrapText="1"/>
    </xf>
    <xf numFmtId="0" fontId="53" fillId="2" borderId="6" xfId="0" applyNumberFormat="1" applyFont="1" applyFill="1" applyBorder="1" applyAlignment="1">
      <alignment horizontal="left" vertical="center" wrapText="1"/>
    </xf>
    <xf numFmtId="0" fontId="53" fillId="2" borderId="73" xfId="0" applyNumberFormat="1" applyFont="1" applyFill="1" applyBorder="1" applyAlignment="1">
      <alignment horizontal="justify" vertical="center" wrapText="1"/>
    </xf>
    <xf numFmtId="0" fontId="32" fillId="2" borderId="7" xfId="0" applyNumberFormat="1" applyFont="1" applyFill="1" applyBorder="1" applyAlignment="1">
      <alignment horizontal="left" vertical="center" wrapText="1"/>
    </xf>
    <xf numFmtId="16" fontId="35" fillId="2" borderId="11" xfId="0" applyNumberFormat="1" applyFont="1" applyFill="1" applyBorder="1" applyAlignment="1">
      <alignment horizontal="center" vertical="center" wrapText="1"/>
    </xf>
    <xf numFmtId="164" fontId="38" fillId="2" borderId="1" xfId="0" applyNumberFormat="1" applyFont="1" applyFill="1" applyBorder="1" applyAlignment="1">
      <alignment horizontal="center" vertical="center"/>
    </xf>
    <xf numFmtId="164" fontId="43" fillId="2" borderId="1" xfId="0" applyNumberFormat="1" applyFont="1" applyFill="1" applyBorder="1" applyAlignment="1">
      <alignment horizontal="center" vertical="center"/>
    </xf>
    <xf numFmtId="0" fontId="7" fillId="0" borderId="2" xfId="0" applyNumberFormat="1" applyFont="1" applyBorder="1" applyAlignment="1">
      <alignment vertical="center"/>
    </xf>
    <xf numFmtId="0" fontId="1" fillId="0" borderId="2" xfId="0" applyNumberFormat="1" applyFont="1" applyBorder="1" applyAlignment="1">
      <alignment vertical="center"/>
    </xf>
    <xf numFmtId="164" fontId="38" fillId="2" borderId="46" xfId="0" applyNumberFormat="1" applyFont="1" applyFill="1" applyBorder="1" applyAlignment="1">
      <alignment horizontal="center" vertical="center" wrapText="1"/>
    </xf>
    <xf numFmtId="0" fontId="1" fillId="0" borderId="47" xfId="0" applyNumberFormat="1" applyFont="1" applyBorder="1" applyAlignment="1">
      <alignment vertical="center"/>
    </xf>
    <xf numFmtId="0" fontId="52" fillId="0" borderId="47" xfId="0" applyNumberFormat="1" applyFont="1" applyBorder="1" applyAlignment="1">
      <alignment horizontal="center" vertical="center" wrapText="1"/>
    </xf>
    <xf numFmtId="164" fontId="38" fillId="0" borderId="7" xfId="0" applyNumberFormat="1" applyFont="1" applyBorder="1" applyAlignment="1">
      <alignment horizontal="center" vertical="center" wrapText="1"/>
    </xf>
    <xf numFmtId="0" fontId="7" fillId="0" borderId="67" xfId="0" applyNumberFormat="1" applyFont="1" applyBorder="1" applyAlignment="1">
      <alignment vertical="center"/>
    </xf>
    <xf numFmtId="0" fontId="1" fillId="0" borderId="11" xfId="0" applyNumberFormat="1" applyFont="1" applyBorder="1" applyAlignment="1">
      <alignment vertical="center"/>
    </xf>
    <xf numFmtId="0" fontId="55" fillId="0" borderId="11" xfId="0" applyNumberFormat="1" applyFont="1" applyBorder="1" applyAlignment="1">
      <alignment horizontal="center" vertical="center" wrapText="1"/>
    </xf>
    <xf numFmtId="0" fontId="32" fillId="2" borderId="37" xfId="0" applyNumberFormat="1" applyFont="1" applyFill="1" applyBorder="1" applyAlignment="1">
      <alignment horizontal="left" vertical="center" wrapText="1"/>
    </xf>
    <xf numFmtId="0" fontId="56" fillId="2" borderId="73" xfId="0" applyNumberFormat="1" applyFont="1" applyFill="1" applyBorder="1" applyAlignment="1">
      <alignment horizontal="justify" vertical="center" wrapText="1"/>
    </xf>
    <xf numFmtId="164" fontId="38" fillId="2" borderId="37" xfId="0" applyNumberFormat="1" applyFont="1" applyFill="1" applyBorder="1" applyAlignment="1">
      <alignment horizontal="center" vertical="center" wrapText="1"/>
    </xf>
    <xf numFmtId="0" fontId="33" fillId="2" borderId="38" xfId="0" applyNumberFormat="1" applyFont="1" applyFill="1" applyBorder="1" applyAlignment="1">
      <alignment horizontal="center" vertical="center"/>
    </xf>
    <xf numFmtId="0" fontId="33" fillId="2" borderId="1" xfId="0" applyNumberFormat="1" applyFont="1" applyFill="1" applyBorder="1" applyAlignment="1">
      <alignment horizontal="center" vertical="center" wrapText="1"/>
    </xf>
    <xf numFmtId="0" fontId="33" fillId="2" borderId="53" xfId="0" applyNumberFormat="1" applyFont="1" applyFill="1" applyBorder="1" applyAlignment="1">
      <alignment horizontal="center" vertical="center"/>
    </xf>
    <xf numFmtId="0" fontId="33" fillId="2" borderId="62" xfId="0" applyNumberFormat="1" applyFont="1" applyFill="1" applyBorder="1" applyAlignment="1">
      <alignment horizontal="center" vertical="center"/>
    </xf>
    <xf numFmtId="0" fontId="57" fillId="0" borderId="75" xfId="0" applyNumberFormat="1" applyFont="1" applyBorder="1" applyAlignment="1">
      <alignment horizontal="center"/>
    </xf>
    <xf numFmtId="0" fontId="6" fillId="0" borderId="75" xfId="0" applyNumberFormat="1" applyFont="1" applyBorder="1"/>
    <xf numFmtId="0" fontId="4" fillId="0" borderId="47" xfId="0" applyNumberFormat="1" applyFont="1" applyBorder="1" applyAlignment="1">
      <alignment horizontal="center" vertical="center" wrapText="1"/>
    </xf>
    <xf numFmtId="0" fontId="45" fillId="2" borderId="80" xfId="0" applyNumberFormat="1" applyFont="1" applyFill="1" applyBorder="1" applyAlignment="1">
      <alignment horizontal="center" vertical="center"/>
    </xf>
    <xf numFmtId="0" fontId="18" fillId="0" borderId="55" xfId="0" applyNumberFormat="1" applyFont="1" applyBorder="1" applyAlignment="1">
      <alignment horizontal="center" vertical="center"/>
    </xf>
    <xf numFmtId="0" fontId="58" fillId="0" borderId="0" xfId="0" applyNumberFormat="1" applyFont="1" applyAlignment="1">
      <alignment horizontal="left" vertical="center" wrapText="1"/>
    </xf>
    <xf numFmtId="0" fontId="33" fillId="0" borderId="0" xfId="0" applyNumberFormat="1" applyFont="1" applyAlignment="1">
      <alignment horizontal="center" vertical="center" wrapText="1"/>
    </xf>
    <xf numFmtId="0" fontId="60" fillId="2" borderId="0" xfId="0" applyNumberFormat="1" applyFont="1" applyFill="1" applyAlignment="1">
      <alignment horizontal="center" vertical="center" wrapText="1"/>
    </xf>
    <xf numFmtId="0" fontId="40" fillId="2" borderId="0" xfId="0" applyNumberFormat="1" applyFont="1" applyFill="1" applyAlignment="1">
      <alignment horizontal="center" vertical="center" wrapText="1"/>
    </xf>
    <xf numFmtId="0" fontId="40" fillId="2" borderId="0" xfId="0" applyNumberFormat="1" applyFont="1" applyFill="1" applyAlignment="1">
      <alignment horizontal="center" vertical="center"/>
    </xf>
    <xf numFmtId="0" fontId="41" fillId="2" borderId="0" xfId="0" applyNumberFormat="1" applyFont="1" applyFill="1" applyAlignment="1">
      <alignment horizontal="center" vertical="center"/>
    </xf>
    <xf numFmtId="0" fontId="42" fillId="2" borderId="0" xfId="0" applyNumberFormat="1" applyFont="1" applyFill="1" applyAlignment="1">
      <alignment horizontal="center" vertical="center"/>
    </xf>
    <xf numFmtId="164" fontId="43" fillId="2" borderId="81" xfId="0" applyNumberFormat="1" applyFont="1" applyFill="1" applyBorder="1" applyAlignment="1">
      <alignment horizontal="center" vertical="center"/>
    </xf>
    <xf numFmtId="0" fontId="44" fillId="2" borderId="81" xfId="0" applyNumberFormat="1" applyFont="1" applyFill="1" applyBorder="1" applyAlignment="1">
      <alignment horizontal="center" vertical="center" wrapText="1"/>
    </xf>
    <xf numFmtId="0" fontId="48" fillId="2" borderId="81" xfId="0" applyNumberFormat="1" applyFont="1" applyFill="1" applyBorder="1" applyAlignment="1">
      <alignment horizontal="center" vertical="center" wrapText="1"/>
    </xf>
    <xf numFmtId="0" fontId="11" fillId="2" borderId="81" xfId="0" applyNumberFormat="1" applyFont="1" applyFill="1" applyBorder="1" applyAlignment="1">
      <alignment horizontal="center" vertical="center" wrapText="1"/>
    </xf>
    <xf numFmtId="0" fontId="11" fillId="2" borderId="81" xfId="0" applyNumberFormat="1" applyFont="1" applyFill="1" applyBorder="1" applyAlignment="1">
      <alignment horizontal="center" vertical="center"/>
    </xf>
    <xf numFmtId="0" fontId="45" fillId="2" borderId="81" xfId="0" applyNumberFormat="1" applyFont="1" applyFill="1" applyBorder="1" applyAlignment="1">
      <alignment horizontal="center" vertical="center"/>
    </xf>
    <xf numFmtId="0" fontId="46" fillId="0" borderId="82" xfId="0" applyNumberFormat="1" applyFont="1" applyBorder="1" applyAlignment="1">
      <alignment horizontal="center" vertical="center"/>
    </xf>
    <xf numFmtId="0" fontId="2" fillId="0" borderId="55" xfId="0" applyNumberFormat="1" applyFont="1" applyBorder="1" applyAlignment="1">
      <alignment horizontal="center" vertical="center"/>
    </xf>
    <xf numFmtId="0" fontId="3" fillId="0" borderId="0" xfId="0" applyNumberFormat="1" applyFont="1" applyAlignment="1">
      <alignment vertical="center" wrapText="1"/>
    </xf>
    <xf numFmtId="0" fontId="4" fillId="0" borderId="0" xfId="0" applyNumberFormat="1" applyFont="1" applyAlignment="1">
      <alignment horizontal="center" vertical="center" wrapText="1"/>
    </xf>
    <xf numFmtId="0" fontId="57" fillId="2" borderId="0" xfId="0" applyNumberFormat="1" applyFont="1" applyFill="1" applyAlignment="1">
      <alignment horizontal="center"/>
    </xf>
    <xf numFmtId="0" fontId="57" fillId="0" borderId="83" xfId="0" applyNumberFormat="1" applyFont="1" applyBorder="1" applyAlignment="1">
      <alignment horizontal="center"/>
    </xf>
    <xf numFmtId="0" fontId="6" fillId="0" borderId="1" xfId="0" applyNumberFormat="1" applyFont="1" applyBorder="1" applyAlignment="1">
      <alignment vertical="center"/>
    </xf>
    <xf numFmtId="0" fontId="7" fillId="0" borderId="1" xfId="0" applyNumberFormat="1" applyFont="1" applyBorder="1" applyAlignment="1">
      <alignment vertical="center"/>
    </xf>
    <xf numFmtId="0" fontId="62" fillId="0" borderId="11" xfId="0" applyNumberFormat="1" applyFont="1" applyBorder="1" applyAlignment="1">
      <alignment horizontal="center" vertical="center" wrapText="1"/>
    </xf>
    <xf numFmtId="0" fontId="52" fillId="0" borderId="1" xfId="0" applyNumberFormat="1" applyFont="1" applyBorder="1" applyAlignment="1">
      <alignment horizontal="center" vertical="center" wrapText="1"/>
    </xf>
    <xf numFmtId="0" fontId="33" fillId="0" borderId="38" xfId="0" applyNumberFormat="1" applyFont="1" applyBorder="1" applyAlignment="1">
      <alignment horizontal="center" vertical="center"/>
    </xf>
    <xf numFmtId="0" fontId="32" fillId="2" borderId="19" xfId="0" applyNumberFormat="1" applyFont="1" applyFill="1" applyBorder="1" applyAlignment="1">
      <alignment horizontal="left" vertical="center" wrapText="1"/>
    </xf>
    <xf numFmtId="0" fontId="33" fillId="2" borderId="1"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xf>
    <xf numFmtId="0" fontId="1" fillId="2" borderId="11" xfId="0" applyNumberFormat="1" applyFont="1" applyFill="1" applyBorder="1" applyAlignment="1">
      <alignment horizontal="center" vertical="center"/>
    </xf>
    <xf numFmtId="164" fontId="34" fillId="2" borderId="1" xfId="0" applyNumberFormat="1" applyFont="1" applyFill="1" applyBorder="1" applyAlignment="1">
      <alignment horizontal="center" vertical="center"/>
    </xf>
    <xf numFmtId="0" fontId="37" fillId="2" borderId="11" xfId="0" applyNumberFormat="1" applyFont="1" applyFill="1" applyBorder="1" applyAlignment="1">
      <alignment horizontal="center" vertical="center"/>
    </xf>
    <xf numFmtId="0" fontId="60" fillId="2" borderId="11" xfId="0" applyNumberFormat="1" applyFont="1" applyFill="1" applyBorder="1" applyAlignment="1">
      <alignment horizontal="center" vertical="center" wrapText="1"/>
    </xf>
    <xf numFmtId="0" fontId="41" fillId="2" borderId="11" xfId="0" applyNumberFormat="1" applyFont="1" applyFill="1" applyBorder="1" applyAlignment="1">
      <alignment horizontal="center" vertical="center"/>
    </xf>
    <xf numFmtId="0" fontId="42" fillId="2" borderId="11" xfId="0" applyNumberFormat="1" applyFont="1" applyFill="1" applyBorder="1" applyAlignment="1">
      <alignment horizontal="center" vertical="center"/>
    </xf>
    <xf numFmtId="0" fontId="45" fillId="2" borderId="11" xfId="0" applyNumberFormat="1" applyFont="1" applyFill="1" applyBorder="1" applyAlignment="1">
      <alignment horizontal="center" vertical="center"/>
    </xf>
    <xf numFmtId="0" fontId="46" fillId="0" borderId="91" xfId="0" applyNumberFormat="1" applyFont="1" applyBorder="1" applyAlignment="1">
      <alignment horizontal="center" vertical="center"/>
    </xf>
    <xf numFmtId="0" fontId="52" fillId="0" borderId="2" xfId="0" applyNumberFormat="1" applyFont="1" applyBorder="1" applyAlignment="1">
      <alignment horizontal="center" vertical="center" wrapText="1"/>
    </xf>
    <xf numFmtId="0" fontId="6"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0" fontId="37" fillId="2" borderId="2" xfId="0" applyNumberFormat="1" applyFont="1" applyFill="1" applyBorder="1" applyAlignment="1">
      <alignment horizontal="center" vertical="center"/>
    </xf>
    <xf numFmtId="164" fontId="38" fillId="2" borderId="2" xfId="0" applyNumberFormat="1" applyFont="1" applyFill="1" applyBorder="1" applyAlignment="1">
      <alignment horizontal="center" vertical="center"/>
    </xf>
    <xf numFmtId="0" fontId="60" fillId="2" borderId="2" xfId="0" applyNumberFormat="1" applyFont="1" applyFill="1" applyBorder="1" applyAlignment="1">
      <alignment horizontal="center" vertical="center" wrapText="1"/>
    </xf>
    <xf numFmtId="0" fontId="41" fillId="2" borderId="2" xfId="0" applyNumberFormat="1" applyFont="1" applyFill="1" applyBorder="1" applyAlignment="1">
      <alignment horizontal="center" vertical="center"/>
    </xf>
    <xf numFmtId="0" fontId="42" fillId="2" borderId="2" xfId="0" applyNumberFormat="1" applyFont="1" applyFill="1" applyBorder="1" applyAlignment="1">
      <alignment horizontal="center" vertical="center"/>
    </xf>
    <xf numFmtId="164" fontId="43" fillId="2" borderId="2" xfId="0" applyNumberFormat="1" applyFont="1" applyFill="1" applyBorder="1" applyAlignment="1">
      <alignment horizontal="center" vertical="center"/>
    </xf>
    <xf numFmtId="0" fontId="45" fillId="2" borderId="2" xfId="0" applyNumberFormat="1" applyFont="1" applyFill="1" applyBorder="1" applyAlignment="1">
      <alignment horizontal="center" vertical="center"/>
    </xf>
    <xf numFmtId="0" fontId="46" fillId="0" borderId="92" xfId="0" applyNumberFormat="1" applyFont="1" applyBorder="1" applyAlignment="1">
      <alignment horizontal="center" vertical="center"/>
    </xf>
    <xf numFmtId="0" fontId="66" fillId="2" borderId="7" xfId="0" applyNumberFormat="1" applyFont="1" applyFill="1" applyBorder="1" applyAlignment="1">
      <alignment horizontal="left" vertical="center" wrapText="1"/>
    </xf>
    <xf numFmtId="0" fontId="33" fillId="0" borderId="7" xfId="0" applyNumberFormat="1" applyFont="1" applyBorder="1" applyAlignment="1">
      <alignment horizontal="center" vertical="center" wrapText="1"/>
    </xf>
    <xf numFmtId="0" fontId="67" fillId="2" borderId="5" xfId="0" applyNumberFormat="1" applyFont="1" applyFill="1" applyBorder="1" applyAlignment="1">
      <alignment horizontal="left" vertical="center" wrapText="1"/>
    </xf>
    <xf numFmtId="0" fontId="54"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3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1" fillId="2" borderId="1" xfId="0" applyNumberFormat="1" applyFont="1" applyFill="1" applyBorder="1" applyAlignment="1">
      <alignment horizontal="center" vertical="center"/>
    </xf>
    <xf numFmtId="0" fontId="42" fillId="2" borderId="1" xfId="0" applyNumberFormat="1" applyFont="1" applyFill="1" applyBorder="1" applyAlignment="1">
      <alignment horizontal="center" vertical="center"/>
    </xf>
    <xf numFmtId="0" fontId="45" fillId="2" borderId="1" xfId="0" applyNumberFormat="1" applyFont="1" applyFill="1" applyBorder="1" applyAlignment="1">
      <alignment horizontal="center" vertical="center"/>
    </xf>
    <xf numFmtId="0" fontId="46" fillId="0" borderId="93" xfId="0" applyNumberFormat="1" applyFont="1" applyBorder="1" applyAlignment="1">
      <alignment horizontal="center" vertical="center"/>
    </xf>
    <xf numFmtId="0" fontId="1" fillId="0" borderId="5" xfId="0" applyNumberFormat="1" applyFont="1" applyBorder="1" applyAlignment="1">
      <alignment vertical="center"/>
    </xf>
    <xf numFmtId="0" fontId="60" fillId="2" borderId="1" xfId="0" applyNumberFormat="1" applyFont="1" applyFill="1" applyBorder="1" applyAlignment="1">
      <alignment horizontal="center" vertical="center" wrapText="1"/>
    </xf>
    <xf numFmtId="0" fontId="31" fillId="2" borderId="1" xfId="0" applyNumberFormat="1" applyFont="1" applyFill="1" applyBorder="1" applyAlignment="1">
      <alignment horizontal="left" vertical="center" wrapText="1"/>
    </xf>
    <xf numFmtId="0" fontId="33" fillId="0" borderId="62" xfId="0" applyNumberFormat="1" applyFont="1" applyBorder="1" applyAlignment="1">
      <alignment horizontal="center" vertical="center"/>
    </xf>
    <xf numFmtId="0" fontId="32" fillId="2" borderId="46" xfId="0" applyNumberFormat="1" applyFont="1" applyFill="1" applyBorder="1" applyAlignment="1">
      <alignment horizontal="left" vertical="center" wrapText="1"/>
    </xf>
    <xf numFmtId="0" fontId="33" fillId="2" borderId="47" xfId="0" applyNumberFormat="1" applyFont="1" applyFill="1" applyBorder="1" applyAlignment="1">
      <alignment horizontal="left" vertical="center" wrapText="1"/>
    </xf>
    <xf numFmtId="0" fontId="6" fillId="2" borderId="47" xfId="0" applyNumberFormat="1" applyFont="1" applyFill="1" applyBorder="1" applyAlignment="1">
      <alignment horizontal="center" vertical="center"/>
    </xf>
    <xf numFmtId="0" fontId="37" fillId="2" borderId="47" xfId="0" applyNumberFormat="1" applyFont="1" applyFill="1" applyBorder="1" applyAlignment="1">
      <alignment horizontal="center" vertical="center"/>
    </xf>
    <xf numFmtId="0" fontId="60" fillId="2" borderId="47" xfId="0" applyNumberFormat="1" applyFont="1" applyFill="1" applyBorder="1" applyAlignment="1">
      <alignment horizontal="center" vertical="center" wrapText="1"/>
    </xf>
    <xf numFmtId="0" fontId="41" fillId="2" borderId="47" xfId="0" applyNumberFormat="1" applyFont="1" applyFill="1" applyBorder="1" applyAlignment="1">
      <alignment horizontal="center" vertical="center"/>
    </xf>
    <xf numFmtId="0" fontId="42" fillId="2" borderId="47" xfId="0" applyNumberFormat="1" applyFont="1" applyFill="1" applyBorder="1" applyAlignment="1">
      <alignment horizontal="center" vertical="center"/>
    </xf>
    <xf numFmtId="0" fontId="45" fillId="2" borderId="47" xfId="0" applyNumberFormat="1" applyFont="1" applyFill="1" applyBorder="1" applyAlignment="1">
      <alignment horizontal="center" vertical="center"/>
    </xf>
    <xf numFmtId="0" fontId="46" fillId="0" borderId="94" xfId="0" applyNumberFormat="1" applyFont="1" applyBorder="1" applyAlignment="1">
      <alignment horizontal="center" vertical="center"/>
    </xf>
    <xf numFmtId="0" fontId="33" fillId="2" borderId="11" xfId="0" applyNumberFormat="1" applyFont="1" applyFill="1" applyBorder="1" applyAlignment="1">
      <alignment horizontal="left" vertical="center" wrapText="1"/>
    </xf>
    <xf numFmtId="0" fontId="6" fillId="2" borderId="5" xfId="0" applyNumberFormat="1" applyFont="1" applyFill="1" applyBorder="1" applyAlignment="1">
      <alignment horizontal="center" vertical="center"/>
    </xf>
    <xf numFmtId="0" fontId="46" fillId="0" borderId="95" xfId="0" applyNumberFormat="1" applyFont="1" applyBorder="1" applyAlignment="1">
      <alignment horizontal="center" vertical="center"/>
    </xf>
    <xf numFmtId="0" fontId="33" fillId="0" borderId="5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66" fillId="2" borderId="37" xfId="0" applyNumberFormat="1" applyFont="1" applyFill="1" applyBorder="1" applyAlignment="1">
      <alignment horizontal="left" vertical="center" wrapText="1"/>
    </xf>
    <xf numFmtId="0" fontId="33" fillId="2" borderId="2" xfId="0" applyNumberFormat="1" applyFont="1" applyFill="1" applyBorder="1" applyAlignment="1">
      <alignment horizontal="left" vertical="center" wrapText="1"/>
    </xf>
    <xf numFmtId="164" fontId="38" fillId="0" borderId="1" xfId="0" applyNumberFormat="1" applyFont="1" applyBorder="1" applyAlignment="1">
      <alignment horizontal="center" vertical="center"/>
    </xf>
    <xf numFmtId="0" fontId="68" fillId="2" borderId="47" xfId="0" applyNumberFormat="1" applyFont="1" applyFill="1" applyBorder="1" applyAlignment="1">
      <alignment horizontal="left" vertical="center" wrapText="1"/>
    </xf>
    <xf numFmtId="0" fontId="68" fillId="0" borderId="38" xfId="0" applyNumberFormat="1" applyFont="1" applyBorder="1" applyAlignment="1">
      <alignment horizontal="center" vertical="center"/>
    </xf>
    <xf numFmtId="0" fontId="69" fillId="0" borderId="46" xfId="0" applyNumberFormat="1" applyFont="1" applyBorder="1" applyAlignment="1">
      <alignment vertical="center" wrapText="1"/>
    </xf>
    <xf numFmtId="0" fontId="68" fillId="0" borderId="11" xfId="0" applyNumberFormat="1" applyFont="1" applyBorder="1" applyAlignment="1">
      <alignment horizontal="center" vertical="center" wrapText="1"/>
    </xf>
    <xf numFmtId="0" fontId="41" fillId="2" borderId="71" xfId="0" applyNumberFormat="1" applyFont="1" applyFill="1" applyBorder="1" applyAlignment="1">
      <alignment horizontal="center" vertical="center"/>
    </xf>
    <xf numFmtId="0" fontId="42" fillId="2" borderId="71" xfId="0" applyNumberFormat="1" applyFont="1" applyFill="1" applyBorder="1" applyAlignment="1">
      <alignment horizontal="center" vertical="center"/>
    </xf>
    <xf numFmtId="164" fontId="43" fillId="2" borderId="71" xfId="0" applyNumberFormat="1" applyFont="1" applyFill="1" applyBorder="1" applyAlignment="1">
      <alignment horizontal="center" vertical="center"/>
    </xf>
    <xf numFmtId="0" fontId="45" fillId="2" borderId="71" xfId="0" applyNumberFormat="1" applyFont="1" applyFill="1" applyBorder="1" applyAlignment="1">
      <alignment horizontal="center" vertical="center"/>
    </xf>
    <xf numFmtId="0" fontId="69" fillId="2" borderId="56" xfId="0" applyNumberFormat="1" applyFont="1" applyFill="1" applyBorder="1" applyAlignment="1">
      <alignment horizontal="left" vertical="center" wrapText="1"/>
    </xf>
    <xf numFmtId="0" fontId="68" fillId="0" borderId="56" xfId="0" applyNumberFormat="1" applyFont="1" applyBorder="1" applyAlignment="1">
      <alignment horizontal="center" vertical="center" wrapText="1"/>
    </xf>
    <xf numFmtId="0" fontId="54" fillId="2" borderId="5"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37" fillId="2" borderId="5" xfId="0" applyNumberFormat="1" applyFont="1" applyFill="1" applyBorder="1" applyAlignment="1">
      <alignment horizontal="center" vertical="center"/>
    </xf>
    <xf numFmtId="0" fontId="68" fillId="0" borderId="53" xfId="0" applyNumberFormat="1" applyFont="1" applyBorder="1" applyAlignment="1">
      <alignment horizontal="center" vertical="center"/>
    </xf>
    <xf numFmtId="0" fontId="69" fillId="0" borderId="7" xfId="0" applyNumberFormat="1" applyFont="1" applyBorder="1" applyAlignment="1">
      <alignment vertical="center" wrapText="1"/>
    </xf>
    <xf numFmtId="0" fontId="68" fillId="0" borderId="1" xfId="0" applyNumberFormat="1" applyFont="1" applyBorder="1" applyAlignment="1">
      <alignment horizontal="center" vertical="center" wrapText="1"/>
    </xf>
    <xf numFmtId="0" fontId="68"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68" fillId="0" borderId="7" xfId="0" applyNumberFormat="1" applyFont="1" applyBorder="1" applyAlignment="1">
      <alignment horizontal="center" vertical="center" wrapText="1"/>
    </xf>
    <xf numFmtId="0" fontId="68" fillId="0" borderId="62" xfId="0" applyNumberFormat="1" applyFont="1" applyBorder="1" applyAlignment="1">
      <alignment horizontal="center" vertical="center"/>
    </xf>
    <xf numFmtId="0" fontId="68" fillId="0" borderId="46"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69" fillId="0" borderId="19" xfId="0" applyNumberFormat="1" applyFont="1" applyBorder="1" applyAlignment="1">
      <alignment vertical="center" wrapText="1"/>
    </xf>
    <xf numFmtId="0" fontId="68" fillId="0" borderId="19" xfId="0" applyNumberFormat="1" applyFont="1" applyBorder="1" applyAlignment="1">
      <alignment horizontal="center" vertical="center" wrapText="1"/>
    </xf>
    <xf numFmtId="0" fontId="66" fillId="2" borderId="46" xfId="0" applyNumberFormat="1" applyFont="1" applyFill="1" applyBorder="1" applyAlignment="1">
      <alignment horizontal="left" vertical="center" wrapText="1"/>
    </xf>
    <xf numFmtId="0" fontId="33" fillId="0" borderId="46" xfId="0" applyNumberFormat="1" applyFont="1" applyBorder="1" applyAlignment="1">
      <alignment horizontal="center" vertical="center" wrapText="1"/>
    </xf>
    <xf numFmtId="0" fontId="67" fillId="2" borderId="47" xfId="0" applyNumberFormat="1" applyFont="1" applyFill="1" applyBorder="1" applyAlignment="1">
      <alignment horizontal="left" vertical="center" wrapText="1"/>
    </xf>
    <xf numFmtId="0" fontId="2" fillId="0" borderId="0" xfId="0" applyNumberFormat="1" applyFont="1" applyAlignment="1">
      <alignment horizontal="center" vertical="center"/>
    </xf>
    <xf numFmtId="164" fontId="34" fillId="0" borderId="0" xfId="0" applyNumberFormat="1" applyFont="1" applyAlignment="1">
      <alignment horizontal="center" vertical="center"/>
    </xf>
    <xf numFmtId="0" fontId="71" fillId="0" borderId="0" xfId="0" applyNumberFormat="1" applyFont="1"/>
    <xf numFmtId="0" fontId="72" fillId="0" borderId="0" xfId="0" applyNumberFormat="1" applyFont="1" applyAlignment="1">
      <alignment horizontal="center" vertical="center" wrapText="1"/>
    </xf>
    <xf numFmtId="0" fontId="73" fillId="0" borderId="0" xfId="0" applyNumberFormat="1" applyFont="1" applyAlignment="1">
      <alignment horizontal="center" vertical="center"/>
    </xf>
    <xf numFmtId="164" fontId="38" fillId="2" borderId="11" xfId="0" applyNumberFormat="1" applyFont="1" applyFill="1" applyBorder="1" applyAlignment="1">
      <alignment horizontal="center" vertical="center"/>
    </xf>
    <xf numFmtId="164" fontId="43" fillId="2" borderId="11" xfId="0" applyNumberFormat="1" applyFont="1" applyFill="1" applyBorder="1" applyAlignment="1">
      <alignment horizontal="center" vertical="center"/>
    </xf>
    <xf numFmtId="164" fontId="38" fillId="2" borderId="77"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164" fontId="38" fillId="2" borderId="47" xfId="0" applyNumberFormat="1" applyFont="1" applyFill="1" applyBorder="1" applyAlignment="1">
      <alignment horizontal="center" vertical="center"/>
    </xf>
    <xf numFmtId="164" fontId="34" fillId="2" borderId="47" xfId="0" applyNumberFormat="1" applyFont="1" applyFill="1" applyBorder="1" applyAlignment="1">
      <alignment horizontal="center" vertical="center"/>
    </xf>
    <xf numFmtId="164" fontId="34" fillId="2" borderId="2" xfId="0" applyNumberFormat="1" applyFont="1" applyFill="1" applyBorder="1" applyAlignment="1">
      <alignment horizontal="center" vertical="center"/>
    </xf>
    <xf numFmtId="164" fontId="34" fillId="2" borderId="71" xfId="0" applyNumberFormat="1" applyFont="1" applyFill="1" applyBorder="1" applyAlignment="1">
      <alignment horizontal="center" vertical="center"/>
    </xf>
    <xf numFmtId="16" fontId="35" fillId="2" borderId="71" xfId="0" applyNumberFormat="1" applyFont="1" applyFill="1" applyBorder="1" applyAlignment="1">
      <alignment horizontal="center" vertical="center" wrapText="1"/>
    </xf>
    <xf numFmtId="0" fontId="37" fillId="2" borderId="71" xfId="0" applyNumberFormat="1" applyFont="1" applyFill="1" applyBorder="1" applyAlignment="1">
      <alignment horizontal="center" vertical="center"/>
    </xf>
    <xf numFmtId="0" fontId="6" fillId="2" borderId="71" xfId="0" applyNumberFormat="1" applyFont="1" applyFill="1" applyBorder="1" applyAlignment="1">
      <alignment horizontal="center" vertical="center"/>
    </xf>
    <xf numFmtId="164" fontId="38" fillId="2" borderId="71" xfId="0" applyNumberFormat="1" applyFont="1" applyFill="1" applyBorder="1" applyAlignment="1">
      <alignment horizontal="center" vertical="center"/>
    </xf>
    <xf numFmtId="0" fontId="60" fillId="2" borderId="7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33" fillId="2" borderId="87" xfId="0" applyNumberFormat="1" applyFont="1" applyFill="1" applyBorder="1" applyAlignment="1">
      <alignment horizontal="left" vertical="center" wrapText="1"/>
    </xf>
    <xf numFmtId="164" fontId="34" fillId="2" borderId="67" xfId="0" applyNumberFormat="1" applyFont="1" applyFill="1" applyBorder="1" applyAlignment="1">
      <alignment horizontal="center" vertical="center"/>
    </xf>
    <xf numFmtId="0" fontId="32" fillId="0" borderId="42" xfId="0" applyNumberFormat="1" applyFont="1" applyBorder="1" applyAlignment="1">
      <alignment horizontal="left" vertical="center" wrapText="1"/>
    </xf>
    <xf numFmtId="0" fontId="32" fillId="0" borderId="97" xfId="0" applyNumberFormat="1" applyFont="1" applyBorder="1" applyAlignment="1">
      <alignment horizontal="left" vertical="center" wrapText="1"/>
    </xf>
    <xf numFmtId="0" fontId="32" fillId="0" borderId="98" xfId="0" applyNumberFormat="1" applyFont="1" applyBorder="1" applyAlignment="1">
      <alignment horizontal="left" vertical="center" wrapText="1"/>
    </xf>
    <xf numFmtId="164" fontId="34" fillId="2" borderId="98"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164" fontId="34" fillId="2" borderId="19" xfId="0" applyNumberFormat="1" applyFont="1" applyFill="1" applyBorder="1" applyAlignment="1">
      <alignment horizontal="center" vertical="center"/>
    </xf>
    <xf numFmtId="164" fontId="43" fillId="2" borderId="19" xfId="0" applyNumberFormat="1" applyFont="1" applyFill="1" applyBorder="1" applyAlignment="1">
      <alignment horizontal="center" vertical="center"/>
    </xf>
    <xf numFmtId="164" fontId="38" fillId="2" borderId="42" xfId="0" applyNumberFormat="1" applyFont="1" applyFill="1" applyBorder="1" applyAlignment="1">
      <alignment horizontal="center" vertical="center"/>
    </xf>
    <xf numFmtId="164" fontId="43" fillId="2" borderId="42" xfId="0" applyNumberFormat="1" applyFont="1" applyFill="1" applyBorder="1" applyAlignment="1">
      <alignment horizontal="center" vertical="center"/>
    </xf>
    <xf numFmtId="164" fontId="43" fillId="2" borderId="65" xfId="0" applyNumberFormat="1" applyFont="1" applyFill="1" applyBorder="1" applyAlignment="1">
      <alignment horizontal="center" vertical="center"/>
    </xf>
    <xf numFmtId="164" fontId="34" fillId="2" borderId="42" xfId="0" applyNumberFormat="1" applyFont="1" applyFill="1" applyBorder="1" applyAlignment="1">
      <alignment horizontal="center" vertical="center"/>
    </xf>
    <xf numFmtId="164" fontId="38" fillId="2" borderId="77" xfId="0" applyNumberFormat="1" applyFont="1" applyFill="1" applyBorder="1" applyAlignment="1">
      <alignment horizontal="center" vertical="center"/>
    </xf>
    <xf numFmtId="164" fontId="43" fillId="2" borderId="44" xfId="0" applyNumberFormat="1" applyFont="1" applyFill="1" applyBorder="1" applyAlignment="1">
      <alignment horizontal="center" vertical="center"/>
    </xf>
    <xf numFmtId="164" fontId="38" fillId="2" borderId="65" xfId="0" applyNumberFormat="1" applyFont="1" applyFill="1" applyBorder="1" applyAlignment="1">
      <alignment horizontal="center" vertical="center"/>
    </xf>
    <xf numFmtId="164" fontId="34" fillId="2" borderId="65" xfId="0" applyNumberFormat="1" applyFont="1" applyFill="1" applyBorder="1" applyAlignment="1">
      <alignment horizontal="center" vertical="center"/>
    </xf>
    <xf numFmtId="164" fontId="38" fillId="2" borderId="7"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164" fontId="43" fillId="3" borderId="37" xfId="0" applyNumberFormat="1" applyFont="1" applyFill="1" applyBorder="1" applyAlignment="1">
      <alignment horizontal="center" vertical="center" wrapText="1"/>
    </xf>
    <xf numFmtId="164" fontId="38" fillId="2" borderId="11" xfId="0" applyNumberFormat="1" applyFont="1" applyFill="1" applyBorder="1" applyAlignment="1">
      <alignment horizontal="center" vertical="center"/>
    </xf>
    <xf numFmtId="164" fontId="43" fillId="2" borderId="1"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164" fontId="43" fillId="2" borderId="11" xfId="0" applyNumberFormat="1" applyFont="1" applyFill="1" applyBorder="1" applyAlignment="1">
      <alignment horizontal="center" vertical="center"/>
    </xf>
    <xf numFmtId="164" fontId="34" fillId="2" borderId="1" xfId="0" applyNumberFormat="1" applyFont="1" applyFill="1" applyBorder="1" applyAlignment="1">
      <alignment horizontal="center" vertical="center"/>
    </xf>
    <xf numFmtId="164" fontId="38" fillId="2" borderId="1" xfId="0" applyNumberFormat="1" applyFont="1" applyFill="1" applyBorder="1" applyAlignment="1">
      <alignment horizontal="center" vertical="center"/>
    </xf>
    <xf numFmtId="164" fontId="38" fillId="2" borderId="47" xfId="0" applyNumberFormat="1" applyFont="1" applyFill="1" applyBorder="1" applyAlignment="1">
      <alignment horizontal="center" vertical="center"/>
    </xf>
    <xf numFmtId="0" fontId="33" fillId="2" borderId="57" xfId="0" applyNumberFormat="1" applyFont="1" applyFill="1" applyBorder="1" applyAlignment="1">
      <alignment horizontal="center" vertical="center" wrapText="1"/>
    </xf>
    <xf numFmtId="16" fontId="35" fillId="2" borderId="67" xfId="0" applyNumberFormat="1" applyFont="1" applyFill="1" applyBorder="1" applyAlignment="1">
      <alignment horizontal="center" vertical="center" wrapText="1"/>
    </xf>
    <xf numFmtId="0" fontId="10" fillId="0" borderId="0" xfId="0" applyNumberFormat="1" applyFont="1" applyAlignment="1">
      <alignment horizontal="center"/>
    </xf>
    <xf numFmtId="0" fontId="9" fillId="0" borderId="0" xfId="0" applyNumberFormat="1" applyFont="1" applyAlignment="1">
      <alignment horizontal="left" vertical="center"/>
    </xf>
    <xf numFmtId="0" fontId="14" fillId="0" borderId="0" xfId="0" applyNumberFormat="1" applyFont="1" applyAlignment="1">
      <alignment horizontal="center" vertical="center" wrapText="1"/>
    </xf>
    <xf numFmtId="0" fontId="15" fillId="0" borderId="0" xfId="0" applyNumberFormat="1" applyFont="1" applyAlignment="1">
      <alignment horizontal="left" vertical="center"/>
    </xf>
    <xf numFmtId="0" fontId="17" fillId="0" borderId="8" xfId="0" applyNumberFormat="1" applyFont="1" applyBorder="1" applyAlignment="1">
      <alignment horizontal="center" vertical="center" wrapText="1"/>
    </xf>
    <xf numFmtId="0" fontId="17" fillId="0" borderId="9" xfId="0" applyNumberFormat="1" applyFont="1" applyBorder="1" applyAlignment="1">
      <alignment horizontal="center" vertical="center" wrapText="1"/>
    </xf>
    <xf numFmtId="0" fontId="17" fillId="0" borderId="10" xfId="0" applyNumberFormat="1" applyFont="1" applyBorder="1" applyAlignment="1">
      <alignment horizontal="center" vertical="center" wrapText="1"/>
    </xf>
    <xf numFmtId="49" fontId="22" fillId="2" borderId="14" xfId="0" applyNumberFormat="1" applyFont="1" applyFill="1" applyBorder="1" applyAlignment="1">
      <alignment horizontal="center" vertical="center"/>
    </xf>
    <xf numFmtId="49" fontId="22" fillId="2" borderId="15" xfId="0" applyNumberFormat="1" applyFont="1" applyFill="1" applyBorder="1" applyAlignment="1">
      <alignment horizontal="center" vertical="center"/>
    </xf>
    <xf numFmtId="49" fontId="22" fillId="2" borderId="16" xfId="0" applyNumberFormat="1" applyFont="1" applyFill="1" applyBorder="1" applyAlignment="1">
      <alignment horizontal="center" vertical="center"/>
    </xf>
    <xf numFmtId="49" fontId="23" fillId="2" borderId="17" xfId="0" applyNumberFormat="1" applyFont="1" applyFill="1" applyBorder="1" applyAlignment="1">
      <alignment horizontal="center" vertical="center"/>
    </xf>
    <xf numFmtId="49" fontId="23" fillId="2" borderId="15" xfId="0" applyNumberFormat="1"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4" fillId="2" borderId="14" xfId="0" applyNumberFormat="1" applyFont="1" applyFill="1" applyBorder="1" applyAlignment="1">
      <alignment horizontal="center" vertical="center"/>
    </xf>
    <xf numFmtId="49" fontId="24" fillId="2" borderId="15" xfId="0" applyNumberFormat="1" applyFont="1" applyFill="1" applyBorder="1" applyAlignment="1">
      <alignment horizontal="center" vertical="center"/>
    </xf>
    <xf numFmtId="49" fontId="24" fillId="2" borderId="16" xfId="0" applyNumberFormat="1" applyFont="1" applyFill="1" applyBorder="1" applyAlignment="1">
      <alignment horizontal="center" vertical="center"/>
    </xf>
    <xf numFmtId="0" fontId="13" fillId="0" borderId="1" xfId="0" applyNumberFormat="1" applyFont="1" applyBorder="1" applyAlignment="1">
      <alignment horizontal="center" vertical="center" textRotation="90" wrapText="1"/>
    </xf>
    <xf numFmtId="0" fontId="13" fillId="0" borderId="4" xfId="0" applyNumberFormat="1" applyFont="1" applyBorder="1" applyAlignment="1">
      <alignment horizontal="center" vertical="center" textRotation="90" wrapText="1"/>
    </xf>
    <xf numFmtId="14" fontId="1" fillId="0" borderId="1" xfId="0" applyNumberFormat="1" applyFont="1" applyBorder="1"/>
    <xf numFmtId="14" fontId="1" fillId="0" borderId="3" xfId="0" applyNumberFormat="1" applyFont="1" applyBorder="1"/>
    <xf numFmtId="0" fontId="18" fillId="0" borderId="12" xfId="0" applyNumberFormat="1" applyFont="1" applyBorder="1" applyAlignment="1">
      <alignment horizontal="center" vertical="center" wrapText="1"/>
    </xf>
    <xf numFmtId="0" fontId="18" fillId="0" borderId="20" xfId="0" applyNumberFormat="1" applyFont="1" applyBorder="1" applyAlignment="1">
      <alignment horizontal="center" vertical="center" wrapText="1"/>
    </xf>
    <xf numFmtId="0" fontId="18" fillId="0" borderId="30" xfId="0" applyNumberFormat="1" applyFont="1" applyBorder="1" applyAlignment="1">
      <alignment horizontal="center" vertical="center" wrapText="1"/>
    </xf>
    <xf numFmtId="0" fontId="19" fillId="0" borderId="13" xfId="0" applyNumberFormat="1" applyFont="1" applyBorder="1" applyAlignment="1">
      <alignment horizontal="center" vertical="center" wrapText="1"/>
    </xf>
    <xf numFmtId="0" fontId="19" fillId="0" borderId="21" xfId="0" applyNumberFormat="1" applyFont="1" applyBorder="1" applyAlignment="1">
      <alignment horizontal="center" vertical="center" wrapText="1"/>
    </xf>
    <xf numFmtId="0" fontId="19" fillId="0" borderId="31" xfId="0" applyNumberFormat="1" applyFont="1" applyBorder="1" applyAlignment="1">
      <alignment horizontal="center" vertical="center" wrapText="1"/>
    </xf>
    <xf numFmtId="0" fontId="20" fillId="2" borderId="12" xfId="0" applyNumberFormat="1" applyFont="1" applyFill="1" applyBorder="1" applyAlignment="1">
      <alignment horizontal="center" vertical="center" wrapText="1"/>
    </xf>
    <xf numFmtId="0" fontId="20" fillId="2" borderId="20" xfId="0" applyNumberFormat="1" applyFont="1" applyFill="1" applyBorder="1" applyAlignment="1">
      <alignment horizontal="center" vertical="center" wrapText="1"/>
    </xf>
    <xf numFmtId="0" fontId="20" fillId="2" borderId="30" xfId="0" applyNumberFormat="1" applyFont="1" applyFill="1" applyBorder="1" applyAlignment="1">
      <alignment horizontal="center" vertical="center" wrapText="1"/>
    </xf>
    <xf numFmtId="0" fontId="21" fillId="2" borderId="12" xfId="0" applyNumberFormat="1" applyFont="1" applyFill="1" applyBorder="1" applyAlignment="1">
      <alignment horizontal="center" vertical="center" textRotation="90"/>
    </xf>
    <xf numFmtId="0" fontId="21" fillId="2" borderId="20" xfId="0" applyNumberFormat="1" applyFont="1" applyFill="1" applyBorder="1" applyAlignment="1">
      <alignment horizontal="center" vertical="center" textRotation="90"/>
    </xf>
    <xf numFmtId="0" fontId="21" fillId="2" borderId="30" xfId="0" applyNumberFormat="1" applyFont="1" applyFill="1" applyBorder="1" applyAlignment="1">
      <alignment horizontal="center" vertical="center" textRotation="90"/>
    </xf>
    <xf numFmtId="0" fontId="22" fillId="2" borderId="12" xfId="0" applyNumberFormat="1" applyFont="1" applyFill="1" applyBorder="1" applyAlignment="1">
      <alignment horizontal="center" vertical="center"/>
    </xf>
    <xf numFmtId="0" fontId="22" fillId="2" borderId="30" xfId="0" applyNumberFormat="1" applyFont="1" applyFill="1" applyBorder="1" applyAlignment="1">
      <alignment horizontal="center" vertical="center"/>
    </xf>
    <xf numFmtId="0" fontId="22" fillId="2" borderId="14" xfId="0" applyNumberFormat="1" applyFont="1" applyFill="1" applyBorder="1" applyAlignment="1">
      <alignment horizontal="center" vertical="center"/>
    </xf>
    <xf numFmtId="0" fontId="22" fillId="2" borderId="22" xfId="0" applyNumberFormat="1" applyFont="1" applyFill="1" applyBorder="1" applyAlignment="1">
      <alignment horizontal="center" vertical="center"/>
    </xf>
    <xf numFmtId="0" fontId="22" fillId="2" borderId="23" xfId="0" applyNumberFormat="1" applyFont="1" applyFill="1" applyBorder="1" applyAlignment="1">
      <alignment horizontal="center" vertical="center"/>
    </xf>
    <xf numFmtId="0" fontId="22" fillId="2" borderId="25" xfId="0" applyNumberFormat="1" applyFont="1" applyFill="1" applyBorder="1" applyAlignment="1">
      <alignment horizontal="center" vertical="center"/>
    </xf>
    <xf numFmtId="0" fontId="22" fillId="2" borderId="26" xfId="0" applyNumberFormat="1" applyFont="1" applyFill="1" applyBorder="1" applyAlignment="1">
      <alignment horizontal="center" vertical="center"/>
    </xf>
    <xf numFmtId="0" fontId="22" fillId="2" borderId="27" xfId="0" applyNumberFormat="1" applyFont="1" applyFill="1" applyBorder="1" applyAlignment="1">
      <alignment horizontal="center" vertical="center"/>
    </xf>
    <xf numFmtId="0" fontId="13" fillId="2" borderId="12" xfId="0" applyNumberFormat="1" applyFont="1" applyFill="1" applyBorder="1" applyAlignment="1">
      <alignment horizontal="center" vertical="center"/>
    </xf>
    <xf numFmtId="0" fontId="13" fillId="2" borderId="20"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xf>
    <xf numFmtId="0" fontId="22" fillId="2" borderId="12" xfId="0" applyNumberFormat="1" applyFont="1" applyFill="1" applyBorder="1" applyAlignment="1">
      <alignment horizontal="center" vertical="center" textRotation="90" wrapText="1"/>
    </xf>
    <xf numFmtId="0" fontId="22" fillId="2" borderId="20" xfId="0" applyNumberFormat="1" applyFont="1" applyFill="1" applyBorder="1" applyAlignment="1">
      <alignment horizontal="center" vertical="center" textRotation="90" wrapText="1"/>
    </xf>
    <xf numFmtId="0" fontId="22" fillId="2" borderId="30" xfId="0" applyNumberFormat="1" applyFont="1" applyFill="1" applyBorder="1" applyAlignment="1">
      <alignment horizontal="center" vertical="center" textRotation="90" wrapText="1"/>
    </xf>
    <xf numFmtId="0" fontId="27" fillId="2" borderId="12" xfId="0" applyNumberFormat="1" applyFont="1" applyFill="1" applyBorder="1" applyAlignment="1">
      <alignment horizontal="center" vertical="center" textRotation="90" wrapText="1"/>
    </xf>
    <xf numFmtId="0" fontId="27" fillId="2" borderId="20" xfId="0" applyNumberFormat="1" applyFont="1" applyFill="1" applyBorder="1" applyAlignment="1">
      <alignment horizontal="center" vertical="center" textRotation="90" wrapText="1"/>
    </xf>
    <xf numFmtId="0" fontId="27" fillId="2" borderId="30" xfId="0" applyNumberFormat="1" applyFont="1" applyFill="1" applyBorder="1" applyAlignment="1">
      <alignment horizontal="center" vertical="center" textRotation="90" wrapText="1"/>
    </xf>
    <xf numFmtId="0" fontId="22" fillId="2" borderId="12" xfId="0" applyNumberFormat="1" applyFont="1" applyFill="1" applyBorder="1" applyAlignment="1">
      <alignment horizontal="center" vertical="center" wrapText="1"/>
    </xf>
    <xf numFmtId="0" fontId="22" fillId="2" borderId="30" xfId="0" applyNumberFormat="1" applyFont="1" applyFill="1" applyBorder="1" applyAlignment="1">
      <alignment horizontal="center" vertical="center" wrapText="1"/>
    </xf>
    <xf numFmtId="0" fontId="22" fillId="2" borderId="15" xfId="0" applyNumberFormat="1" applyFont="1" applyFill="1" applyBorder="1" applyAlignment="1">
      <alignment horizontal="center" vertical="center"/>
    </xf>
    <xf numFmtId="0" fontId="22" fillId="2" borderId="16" xfId="0" applyNumberFormat="1" applyFont="1" applyFill="1" applyBorder="1" applyAlignment="1">
      <alignment horizontal="center" vertical="center"/>
    </xf>
    <xf numFmtId="0" fontId="22" fillId="2" borderId="32" xfId="0" applyNumberFormat="1" applyFont="1" applyFill="1" applyBorder="1" applyAlignment="1">
      <alignment horizontal="center" vertical="center"/>
    </xf>
    <xf numFmtId="0" fontId="22" fillId="2" borderId="33" xfId="0" applyNumberFormat="1" applyFont="1" applyFill="1" applyBorder="1" applyAlignment="1">
      <alignment horizontal="center" vertical="center"/>
    </xf>
    <xf numFmtId="0" fontId="22" fillId="2" borderId="34"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0" fontId="13" fillId="0" borderId="3" xfId="0" applyNumberFormat="1" applyFont="1" applyBorder="1" applyAlignment="1">
      <alignment horizontal="center" vertical="center"/>
    </xf>
    <xf numFmtId="0" fontId="13" fillId="0" borderId="29" xfId="0" applyNumberFormat="1" applyFont="1" applyBorder="1" applyAlignment="1">
      <alignment horizontal="center" vertical="center"/>
    </xf>
    <xf numFmtId="0" fontId="13" fillId="0" borderId="7" xfId="0" applyNumberFormat="1" applyFont="1" applyBorder="1" applyAlignment="1">
      <alignment horizontal="center" vertical="center"/>
    </xf>
    <xf numFmtId="0" fontId="24" fillId="2" borderId="12" xfId="0" applyNumberFormat="1" applyFont="1" applyFill="1" applyBorder="1" applyAlignment="1">
      <alignment horizontal="center" vertical="center" wrapText="1"/>
    </xf>
    <xf numFmtId="0" fontId="24" fillId="2" borderId="30" xfId="0" applyNumberFormat="1" applyFont="1" applyFill="1" applyBorder="1" applyAlignment="1">
      <alignment horizontal="center" vertical="center" wrapText="1"/>
    </xf>
    <xf numFmtId="0" fontId="24" fillId="2" borderId="12" xfId="0" applyNumberFormat="1" applyFont="1" applyFill="1" applyBorder="1" applyAlignment="1">
      <alignment horizontal="center" vertical="center"/>
    </xf>
    <xf numFmtId="0" fontId="24" fillId="2" borderId="22" xfId="0" applyNumberFormat="1" applyFont="1" applyFill="1" applyBorder="1" applyAlignment="1">
      <alignment horizontal="center" vertical="center"/>
    </xf>
    <xf numFmtId="0" fontId="24" fillId="2" borderId="23" xfId="0" applyNumberFormat="1" applyFont="1" applyFill="1" applyBorder="1" applyAlignment="1">
      <alignment horizontal="center" vertical="center"/>
    </xf>
    <xf numFmtId="0" fontId="24" fillId="2" borderId="32" xfId="0" applyNumberFormat="1" applyFont="1" applyFill="1" applyBorder="1" applyAlignment="1">
      <alignment horizontal="center" vertical="center"/>
    </xf>
    <xf numFmtId="0" fontId="24" fillId="2" borderId="33" xfId="0" applyNumberFormat="1" applyFont="1" applyFill="1" applyBorder="1" applyAlignment="1">
      <alignment horizontal="center" vertical="center"/>
    </xf>
    <xf numFmtId="0" fontId="24" fillId="2" borderId="34" xfId="0" applyNumberFormat="1" applyFont="1" applyFill="1" applyBorder="1" applyAlignment="1">
      <alignment horizontal="center" vertical="center"/>
    </xf>
    <xf numFmtId="0" fontId="24" fillId="2" borderId="12" xfId="0" applyNumberFormat="1" applyFont="1" applyFill="1" applyBorder="1" applyAlignment="1">
      <alignment horizontal="center" vertical="center" textRotation="90" wrapText="1"/>
    </xf>
    <xf numFmtId="0" fontId="24" fillId="2" borderId="20" xfId="0" applyNumberFormat="1" applyFont="1" applyFill="1" applyBorder="1" applyAlignment="1">
      <alignment horizontal="center" vertical="center" textRotation="90" wrapText="1"/>
    </xf>
    <xf numFmtId="0" fontId="24" fillId="2" borderId="30" xfId="0" applyNumberFormat="1" applyFont="1" applyFill="1" applyBorder="1" applyAlignment="1">
      <alignment horizontal="center" vertical="center" textRotation="90" wrapText="1"/>
    </xf>
    <xf numFmtId="0" fontId="29" fillId="2" borderId="12" xfId="0" applyNumberFormat="1" applyFont="1" applyFill="1" applyBorder="1" applyAlignment="1">
      <alignment horizontal="center" vertical="center" textRotation="90" wrapText="1"/>
    </xf>
    <xf numFmtId="0" fontId="29" fillId="2" borderId="20" xfId="0" applyNumberFormat="1" applyFont="1" applyFill="1" applyBorder="1" applyAlignment="1">
      <alignment horizontal="center" vertical="center" textRotation="90" wrapText="1"/>
    </xf>
    <xf numFmtId="0" fontId="29" fillId="2" borderId="30" xfId="0" applyNumberFormat="1" applyFont="1" applyFill="1" applyBorder="1" applyAlignment="1">
      <alignment horizontal="center" vertical="center" textRotation="90" wrapText="1"/>
    </xf>
    <xf numFmtId="0" fontId="24" fillId="2" borderId="14" xfId="0" applyNumberFormat="1" applyFont="1" applyFill="1" applyBorder="1" applyAlignment="1">
      <alignment horizontal="center" vertical="center"/>
    </xf>
    <xf numFmtId="0" fontId="24" fillId="2" borderId="25" xfId="0" applyNumberFormat="1" applyFont="1" applyFill="1" applyBorder="1" applyAlignment="1">
      <alignment horizontal="center" vertical="center"/>
    </xf>
    <xf numFmtId="0" fontId="24" fillId="2" borderId="26" xfId="0" applyNumberFormat="1" applyFont="1" applyFill="1" applyBorder="1" applyAlignment="1">
      <alignment horizontal="center" vertical="center"/>
    </xf>
    <xf numFmtId="0" fontId="24" fillId="2" borderId="27" xfId="0" applyNumberFormat="1" applyFont="1" applyFill="1" applyBorder="1" applyAlignment="1">
      <alignment horizontal="center" vertical="center"/>
    </xf>
    <xf numFmtId="0" fontId="26" fillId="0" borderId="14" xfId="0" applyNumberFormat="1" applyFont="1" applyBorder="1" applyAlignment="1">
      <alignment horizontal="center" vertical="center" textRotation="90"/>
    </xf>
    <xf numFmtId="0" fontId="26" fillId="0" borderId="20" xfId="0" applyNumberFormat="1" applyFont="1" applyBorder="1" applyAlignment="1">
      <alignment horizontal="center" vertical="center" textRotation="90"/>
    </xf>
    <xf numFmtId="0" fontId="26" fillId="0" borderId="36" xfId="0" applyNumberFormat="1" applyFont="1" applyBorder="1" applyAlignment="1">
      <alignment horizontal="center" vertical="center" textRotation="90"/>
    </xf>
    <xf numFmtId="0" fontId="25" fillId="0" borderId="12" xfId="0" applyNumberFormat="1" applyFont="1" applyBorder="1" applyAlignment="1">
      <alignment horizontal="center" vertical="center" textRotation="90" wrapText="1"/>
    </xf>
    <xf numFmtId="0" fontId="25" fillId="0" borderId="20" xfId="0" applyNumberFormat="1" applyFont="1" applyBorder="1" applyAlignment="1">
      <alignment horizontal="center" vertical="center" textRotation="90" wrapText="1"/>
    </xf>
    <xf numFmtId="0" fontId="25" fillId="0" borderId="30" xfId="0" applyNumberFormat="1" applyFont="1" applyBorder="1" applyAlignment="1">
      <alignment horizontal="center" vertical="center" textRotation="90" wrapText="1"/>
    </xf>
    <xf numFmtId="0" fontId="24" fillId="2" borderId="15" xfId="0" applyNumberFormat="1" applyFont="1" applyFill="1" applyBorder="1" applyAlignment="1">
      <alignment horizontal="center" vertical="center"/>
    </xf>
    <xf numFmtId="0" fontId="24" fillId="2" borderId="16" xfId="0" applyNumberFormat="1" applyFont="1" applyFill="1" applyBorder="1" applyAlignment="1">
      <alignment horizontal="center" vertical="center"/>
    </xf>
    <xf numFmtId="0" fontId="23" fillId="2" borderId="17" xfId="0" applyNumberFormat="1" applyFont="1" applyFill="1" applyBorder="1" applyAlignment="1">
      <alignment horizontal="center" vertical="center"/>
    </xf>
    <xf numFmtId="0" fontId="23" fillId="2" borderId="15" xfId="0" applyNumberFormat="1" applyFont="1" applyFill="1" applyBorder="1" applyAlignment="1">
      <alignment horizontal="center" vertical="center"/>
    </xf>
    <xf numFmtId="0" fontId="23" fillId="2" borderId="18" xfId="0" applyNumberFormat="1" applyFont="1" applyFill="1" applyBorder="1" applyAlignment="1">
      <alignment horizontal="center" vertical="center"/>
    </xf>
    <xf numFmtId="0" fontId="24" fillId="2" borderId="30" xfId="0" applyNumberFormat="1" applyFont="1" applyFill="1" applyBorder="1" applyAlignment="1">
      <alignment horizontal="center" vertical="center"/>
    </xf>
    <xf numFmtId="0" fontId="23" fillId="2" borderId="24" xfId="0" applyNumberFormat="1" applyFont="1" applyFill="1" applyBorder="1" applyAlignment="1">
      <alignment horizontal="center" vertical="center" textRotation="90" wrapText="1"/>
    </xf>
    <xf numFmtId="0" fontId="23" fillId="2" borderId="28" xfId="0" applyNumberFormat="1" applyFont="1" applyFill="1" applyBorder="1" applyAlignment="1">
      <alignment horizontal="center" vertical="center" textRotation="90" wrapText="1"/>
    </xf>
    <xf numFmtId="0" fontId="23" fillId="2" borderId="35" xfId="0" applyNumberFormat="1" applyFont="1" applyFill="1" applyBorder="1" applyAlignment="1">
      <alignment horizontal="center" vertical="center" textRotation="90" wrapText="1"/>
    </xf>
    <xf numFmtId="0" fontId="23" fillId="2" borderId="12" xfId="0" applyNumberFormat="1" applyFont="1" applyFill="1" applyBorder="1" applyAlignment="1">
      <alignment horizontal="center" vertical="center" textRotation="90" wrapText="1"/>
    </xf>
    <xf numFmtId="0" fontId="23" fillId="2" borderId="20" xfId="0" applyNumberFormat="1" applyFont="1" applyFill="1" applyBorder="1" applyAlignment="1">
      <alignment horizontal="center" vertical="center" textRotation="90" wrapText="1"/>
    </xf>
    <xf numFmtId="0" fontId="23" fillId="2" borderId="30" xfId="0" applyNumberFormat="1" applyFont="1" applyFill="1" applyBorder="1" applyAlignment="1">
      <alignment horizontal="center" vertical="center" textRotation="90" wrapText="1"/>
    </xf>
    <xf numFmtId="0" fontId="28" fillId="2" borderId="12" xfId="0" applyNumberFormat="1" applyFont="1" applyFill="1" applyBorder="1" applyAlignment="1">
      <alignment horizontal="center" vertical="center" textRotation="90" wrapText="1"/>
    </xf>
    <xf numFmtId="0" fontId="28" fillId="2" borderId="20" xfId="0" applyNumberFormat="1" applyFont="1" applyFill="1" applyBorder="1" applyAlignment="1">
      <alignment horizontal="center" vertical="center" textRotation="90" wrapText="1"/>
    </xf>
    <xf numFmtId="0" fontId="28" fillId="2" borderId="30" xfId="0" applyNumberFormat="1" applyFont="1" applyFill="1" applyBorder="1" applyAlignment="1">
      <alignment horizontal="center" vertical="center" textRotation="90" wrapText="1"/>
    </xf>
    <xf numFmtId="0" fontId="23" fillId="2" borderId="12" xfId="0" applyNumberFormat="1" applyFont="1" applyFill="1" applyBorder="1" applyAlignment="1">
      <alignment horizontal="center" vertical="center" wrapText="1"/>
    </xf>
    <xf numFmtId="0" fontId="23" fillId="2" borderId="30"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xf>
    <xf numFmtId="0" fontId="23" fillId="2" borderId="22" xfId="0" applyNumberFormat="1" applyFont="1" applyFill="1" applyBorder="1" applyAlignment="1">
      <alignment horizontal="center" vertical="center"/>
    </xf>
    <xf numFmtId="0" fontId="23" fillId="2" borderId="23" xfId="0" applyNumberFormat="1" applyFont="1" applyFill="1" applyBorder="1" applyAlignment="1">
      <alignment horizontal="center" vertical="center"/>
    </xf>
    <xf numFmtId="0" fontId="23" fillId="2" borderId="25" xfId="0" applyNumberFormat="1" applyFont="1" applyFill="1" applyBorder="1" applyAlignment="1">
      <alignment horizontal="center" vertical="center"/>
    </xf>
    <xf numFmtId="0" fontId="23" fillId="2" borderId="26" xfId="0" applyNumberFormat="1" applyFont="1" applyFill="1" applyBorder="1" applyAlignment="1">
      <alignment horizontal="center" vertical="center"/>
    </xf>
    <xf numFmtId="0" fontId="23" fillId="2" borderId="27" xfId="0" applyNumberFormat="1" applyFont="1" applyFill="1" applyBorder="1" applyAlignment="1">
      <alignment horizontal="center" vertical="center"/>
    </xf>
    <xf numFmtId="0" fontId="23" fillId="2" borderId="12" xfId="0" applyNumberFormat="1" applyFont="1" applyFill="1" applyBorder="1" applyAlignment="1">
      <alignment horizontal="center" vertical="center"/>
    </xf>
    <xf numFmtId="0" fontId="23" fillId="2" borderId="30" xfId="0" applyNumberFormat="1" applyFont="1" applyFill="1" applyBorder="1" applyAlignment="1">
      <alignment horizontal="center" vertical="center"/>
    </xf>
    <xf numFmtId="0" fontId="23" fillId="2" borderId="32" xfId="0" applyNumberFormat="1" applyFont="1" applyFill="1" applyBorder="1" applyAlignment="1">
      <alignment horizontal="center" vertical="center"/>
    </xf>
    <xf numFmtId="0" fontId="23" fillId="2" borderId="33" xfId="0" applyNumberFormat="1" applyFont="1" applyFill="1" applyBorder="1" applyAlignment="1">
      <alignment horizontal="center" vertical="center"/>
    </xf>
    <xf numFmtId="0" fontId="23" fillId="2" borderId="34" xfId="0" applyNumberFormat="1" applyFont="1" applyFill="1" applyBorder="1" applyAlignment="1">
      <alignment horizontal="center" vertical="center"/>
    </xf>
    <xf numFmtId="164" fontId="38" fillId="2" borderId="11" xfId="0" applyNumberFormat="1" applyFont="1" applyFill="1" applyBorder="1" applyAlignment="1">
      <alignment horizontal="center" vertical="center"/>
    </xf>
    <xf numFmtId="164" fontId="38" fillId="2" borderId="41" xfId="0" applyNumberFormat="1" applyFont="1" applyFill="1" applyBorder="1" applyAlignment="1">
      <alignment horizontal="center" vertical="center"/>
    </xf>
    <xf numFmtId="164" fontId="38" fillId="2" borderId="42" xfId="0" applyNumberFormat="1" applyFont="1" applyFill="1" applyBorder="1" applyAlignment="1">
      <alignment horizontal="center" vertical="center"/>
    </xf>
    <xf numFmtId="164" fontId="43" fillId="2" borderId="11" xfId="0" applyNumberFormat="1" applyFont="1" applyFill="1" applyBorder="1" applyAlignment="1">
      <alignment horizontal="center" vertical="center"/>
    </xf>
    <xf numFmtId="164" fontId="43" fillId="2" borderId="41" xfId="0" applyNumberFormat="1" applyFont="1" applyFill="1" applyBorder="1" applyAlignment="1">
      <alignment horizontal="center" vertical="center"/>
    </xf>
    <xf numFmtId="164" fontId="43" fillId="2" borderId="42" xfId="0" applyNumberFormat="1" applyFont="1" applyFill="1" applyBorder="1" applyAlignment="1">
      <alignment horizontal="center" vertical="center"/>
    </xf>
    <xf numFmtId="164" fontId="43" fillId="2" borderId="46" xfId="0" applyNumberFormat="1" applyFont="1" applyFill="1" applyBorder="1" applyAlignment="1">
      <alignment horizontal="center" vertical="center"/>
    </xf>
    <xf numFmtId="164" fontId="43" fillId="2" borderId="64" xfId="0" applyNumberFormat="1" applyFont="1" applyFill="1" applyBorder="1" applyAlignment="1">
      <alignment horizontal="center" vertical="center"/>
    </xf>
    <xf numFmtId="164" fontId="43" fillId="2" borderId="65" xfId="0" applyNumberFormat="1" applyFont="1" applyFill="1" applyBorder="1" applyAlignment="1">
      <alignment horizontal="center" vertical="center"/>
    </xf>
    <xf numFmtId="164" fontId="38" fillId="0" borderId="46" xfId="0" applyNumberFormat="1" applyFont="1" applyBorder="1" applyAlignment="1">
      <alignment horizontal="center" vertical="center"/>
    </xf>
    <xf numFmtId="164" fontId="38" fillId="0" borderId="64" xfId="0" applyNumberFormat="1" applyFont="1" applyBorder="1" applyAlignment="1">
      <alignment horizontal="center" vertical="center"/>
    </xf>
    <xf numFmtId="164" fontId="38" fillId="0" borderId="65" xfId="0" applyNumberFormat="1" applyFont="1" applyBorder="1" applyAlignment="1">
      <alignment horizontal="center" vertical="center"/>
    </xf>
    <xf numFmtId="164" fontId="34" fillId="2" borderId="42" xfId="0" applyNumberFormat="1" applyFont="1" applyFill="1" applyBorder="1" applyAlignment="1">
      <alignment horizontal="center" vertical="center"/>
    </xf>
    <xf numFmtId="164" fontId="34" fillId="2" borderId="41" xfId="0" applyNumberFormat="1" applyFont="1" applyFill="1" applyBorder="1" applyAlignment="1">
      <alignment horizontal="center" vertical="center"/>
    </xf>
    <xf numFmtId="164" fontId="43" fillId="2" borderId="19" xfId="0" applyNumberFormat="1" applyFont="1" applyFill="1" applyBorder="1" applyAlignment="1">
      <alignment horizontal="center" vertical="center"/>
    </xf>
    <xf numFmtId="164" fontId="34" fillId="2" borderId="11" xfId="0" applyNumberFormat="1" applyFont="1" applyFill="1" applyBorder="1" applyAlignment="1">
      <alignment horizontal="center" vertical="center"/>
    </xf>
    <xf numFmtId="164" fontId="34" fillId="0" borderId="46" xfId="0" applyNumberFormat="1" applyFont="1" applyBorder="1" applyAlignment="1">
      <alignment horizontal="center" vertical="center"/>
    </xf>
    <xf numFmtId="164" fontId="34" fillId="0" borderId="64" xfId="0" applyNumberFormat="1" applyFont="1" applyBorder="1" applyAlignment="1">
      <alignment horizontal="center" vertical="center"/>
    </xf>
    <xf numFmtId="164" fontId="34" fillId="0" borderId="65" xfId="0" applyNumberFormat="1" applyFont="1" applyBorder="1" applyAlignment="1">
      <alignment horizontal="center" vertical="center"/>
    </xf>
    <xf numFmtId="164" fontId="38" fillId="2" borderId="44" xfId="0" applyNumberFormat="1" applyFont="1" applyFill="1" applyBorder="1" applyAlignment="1">
      <alignment horizontal="center" vertical="center"/>
    </xf>
    <xf numFmtId="164" fontId="38" fillId="2" borderId="76" xfId="0" applyNumberFormat="1" applyFont="1" applyFill="1" applyBorder="1" applyAlignment="1">
      <alignment horizontal="center" vertical="center"/>
    </xf>
    <xf numFmtId="164" fontId="38" fillId="2" borderId="77" xfId="0" applyNumberFormat="1" applyFont="1" applyFill="1" applyBorder="1" applyAlignment="1">
      <alignment horizontal="center" vertical="center"/>
    </xf>
    <xf numFmtId="164" fontId="43" fillId="2" borderId="44" xfId="0" applyNumberFormat="1" applyFont="1" applyFill="1" applyBorder="1" applyAlignment="1">
      <alignment horizontal="center" vertical="center"/>
    </xf>
    <xf numFmtId="164" fontId="43" fillId="2" borderId="76" xfId="0" applyNumberFormat="1" applyFont="1" applyFill="1" applyBorder="1" applyAlignment="1">
      <alignment horizontal="center" vertical="center"/>
    </xf>
    <xf numFmtId="164" fontId="43" fillId="2" borderId="77" xfId="0" applyNumberFormat="1" applyFont="1" applyFill="1" applyBorder="1" applyAlignment="1">
      <alignment horizontal="center" vertical="center"/>
    </xf>
    <xf numFmtId="164" fontId="43" fillId="2" borderId="1" xfId="0" applyNumberFormat="1" applyFont="1" applyFill="1" applyBorder="1" applyAlignment="1">
      <alignment horizontal="center" vertical="center"/>
    </xf>
    <xf numFmtId="164" fontId="43" fillId="2" borderId="29" xfId="0" applyNumberFormat="1" applyFont="1" applyFill="1" applyBorder="1" applyAlignment="1">
      <alignment horizontal="center" vertical="center"/>
    </xf>
    <xf numFmtId="164" fontId="43" fillId="2" borderId="3" xfId="0" applyNumberFormat="1" applyFont="1" applyFill="1" applyBorder="1" applyAlignment="1">
      <alignment horizontal="center" vertical="center"/>
    </xf>
    <xf numFmtId="164" fontId="38" fillId="2" borderId="71" xfId="0" applyNumberFormat="1" applyFont="1" applyFill="1" applyBorder="1" applyAlignment="1">
      <alignment horizontal="center" vertical="center"/>
    </xf>
    <xf numFmtId="164" fontId="38" fillId="2" borderId="87" xfId="0" applyNumberFormat="1" applyFont="1" applyFill="1" applyBorder="1" applyAlignment="1">
      <alignment horizontal="center" vertical="center"/>
    </xf>
    <xf numFmtId="164" fontId="38" fillId="2" borderId="0" xfId="0" applyNumberFormat="1" applyFont="1" applyFill="1" applyBorder="1" applyAlignment="1">
      <alignment horizontal="center" vertical="center"/>
    </xf>
    <xf numFmtId="164" fontId="38" fillId="2" borderId="96" xfId="0" applyNumberFormat="1" applyFont="1" applyFill="1" applyBorder="1" applyAlignment="1">
      <alignment horizontal="center" vertical="center"/>
    </xf>
    <xf numFmtId="164" fontId="34" fillId="2" borderId="44" xfId="0" applyNumberFormat="1" applyFont="1" applyFill="1" applyBorder="1" applyAlignment="1">
      <alignment horizontal="center" vertical="center"/>
    </xf>
    <xf numFmtId="164" fontId="34" fillId="2" borderId="76" xfId="0" applyNumberFormat="1" applyFont="1" applyFill="1" applyBorder="1" applyAlignment="1">
      <alignment horizontal="center" vertical="center"/>
    </xf>
    <xf numFmtId="164" fontId="34" fillId="2" borderId="77" xfId="0" applyNumberFormat="1" applyFont="1" applyFill="1" applyBorder="1" applyAlignment="1">
      <alignment horizontal="center" vertical="center"/>
    </xf>
    <xf numFmtId="164" fontId="34" fillId="2" borderId="87" xfId="0" applyNumberFormat="1" applyFont="1" applyFill="1" applyBorder="1" applyAlignment="1">
      <alignment horizontal="center" vertical="center"/>
    </xf>
    <xf numFmtId="164" fontId="34" fillId="2" borderId="0" xfId="0" applyNumberFormat="1" applyFont="1" applyFill="1" applyBorder="1" applyAlignment="1">
      <alignment horizontal="center" vertical="center"/>
    </xf>
    <xf numFmtId="164" fontId="34" fillId="2" borderId="96" xfId="0" applyNumberFormat="1" applyFont="1" applyFill="1" applyBorder="1" applyAlignment="1">
      <alignment horizontal="center" vertical="center"/>
    </xf>
    <xf numFmtId="164" fontId="34" fillId="2" borderId="71" xfId="0" applyNumberFormat="1" applyFont="1" applyFill="1" applyBorder="1" applyAlignment="1">
      <alignment horizontal="center" vertical="center"/>
    </xf>
    <xf numFmtId="49" fontId="24" fillId="2" borderId="14" xfId="0" applyNumberFormat="1" applyFont="1" applyFill="1" applyBorder="1" applyAlignment="1">
      <alignment horizontal="center" vertical="center" wrapText="1"/>
    </xf>
    <xf numFmtId="49" fontId="24" fillId="2" borderId="15" xfId="0" applyNumberFormat="1" applyFont="1" applyFill="1" applyBorder="1" applyAlignment="1">
      <alignment horizontal="center" vertical="center" wrapText="1"/>
    </xf>
    <xf numFmtId="49" fontId="24" fillId="2" borderId="16" xfId="0" applyNumberFormat="1" applyFont="1" applyFill="1" applyBorder="1" applyAlignment="1">
      <alignment horizontal="center" vertical="center" wrapText="1"/>
    </xf>
    <xf numFmtId="0" fontId="26" fillId="0" borderId="2" xfId="0" applyNumberFormat="1" applyFont="1" applyBorder="1" applyAlignment="1">
      <alignment horizontal="center" vertical="center" textRotation="90"/>
    </xf>
    <xf numFmtId="0" fontId="26" fillId="0" borderId="79" xfId="0" applyNumberFormat="1" applyFont="1" applyBorder="1" applyAlignment="1">
      <alignment horizontal="center" vertical="center" textRotation="90"/>
    </xf>
    <xf numFmtId="0" fontId="26" fillId="0" borderId="87" xfId="0" applyNumberFormat="1" applyFont="1" applyBorder="1" applyAlignment="1">
      <alignment horizontal="center" vertical="center" textRotation="90"/>
    </xf>
    <xf numFmtId="0" fontId="26" fillId="0" borderId="46" xfId="0" applyNumberFormat="1" applyFont="1" applyBorder="1" applyAlignment="1">
      <alignment horizontal="center" vertical="center" textRotation="90"/>
    </xf>
    <xf numFmtId="0" fontId="26" fillId="0" borderId="78" xfId="0" applyNumberFormat="1" applyFont="1" applyBorder="1" applyAlignment="1">
      <alignment horizontal="center" vertical="center" textRotation="90"/>
    </xf>
    <xf numFmtId="0" fontId="26" fillId="0" borderId="86" xfId="0" applyNumberFormat="1" applyFont="1" applyBorder="1" applyAlignment="1">
      <alignment horizontal="center" vertical="center" textRotation="90"/>
    </xf>
    <xf numFmtId="0" fontId="13" fillId="2" borderId="14" xfId="0" applyNumberFormat="1" applyFont="1" applyFill="1" applyBorder="1" applyAlignment="1">
      <alignment horizontal="center" vertical="center" wrapText="1"/>
    </xf>
    <xf numFmtId="0" fontId="13" fillId="2" borderId="20" xfId="0" applyNumberFormat="1" applyFont="1" applyFill="1" applyBorder="1" applyAlignment="1">
      <alignment horizontal="center" vertical="center" wrapText="1"/>
    </xf>
    <xf numFmtId="0" fontId="13" fillId="2" borderId="36" xfId="0" applyNumberFormat="1" applyFont="1" applyFill="1" applyBorder="1" applyAlignment="1">
      <alignment horizontal="center" vertical="center" wrapText="1"/>
    </xf>
    <xf numFmtId="0" fontId="70" fillId="0" borderId="0" xfId="0" applyNumberFormat="1" applyFont="1" applyAlignment="1">
      <alignment horizontal="center" vertical="center"/>
    </xf>
    <xf numFmtId="164" fontId="38" fillId="2" borderId="1" xfId="0" applyNumberFormat="1" applyFont="1" applyFill="1" applyBorder="1" applyAlignment="1">
      <alignment horizontal="center" vertical="center"/>
    </xf>
    <xf numFmtId="164" fontId="38" fillId="2" borderId="29" xfId="0" applyNumberFormat="1" applyFont="1" applyFill="1" applyBorder="1" applyAlignment="1">
      <alignment horizontal="center" vertical="center"/>
    </xf>
    <xf numFmtId="164" fontId="38" fillId="2" borderId="3" xfId="0" applyNumberFormat="1" applyFont="1" applyFill="1" applyBorder="1" applyAlignment="1">
      <alignment horizontal="center" vertical="center"/>
    </xf>
    <xf numFmtId="164" fontId="38" fillId="2" borderId="47" xfId="0" applyNumberFormat="1" applyFont="1" applyFill="1" applyBorder="1" applyAlignment="1">
      <alignment horizontal="center" vertical="center"/>
    </xf>
    <xf numFmtId="164" fontId="38" fillId="2" borderId="75" xfId="0" applyNumberFormat="1" applyFont="1" applyFill="1" applyBorder="1" applyAlignment="1">
      <alignment horizontal="center" vertical="center"/>
    </xf>
    <xf numFmtId="164" fontId="38" fillId="2" borderId="65" xfId="0" applyNumberFormat="1" applyFont="1" applyFill="1" applyBorder="1" applyAlignment="1">
      <alignment horizontal="center" vertical="center"/>
    </xf>
    <xf numFmtId="0" fontId="23" fillId="2" borderId="14" xfId="0" applyNumberFormat="1" applyFont="1" applyFill="1" applyBorder="1" applyAlignment="1">
      <alignment horizontal="center" vertical="center" wrapText="1"/>
    </xf>
    <xf numFmtId="0" fontId="23" fillId="2" borderId="36" xfId="0" applyNumberFormat="1" applyFont="1" applyFill="1" applyBorder="1" applyAlignment="1">
      <alignment horizontal="center" vertical="center" wrapText="1"/>
    </xf>
    <xf numFmtId="164" fontId="38" fillId="2" borderId="7" xfId="0" applyNumberFormat="1" applyFont="1" applyFill="1" applyBorder="1" applyAlignment="1">
      <alignment horizontal="center" vertical="center"/>
    </xf>
    <xf numFmtId="164" fontId="43" fillId="2" borderId="7" xfId="0" applyNumberFormat="1" applyFont="1" applyFill="1" applyBorder="1" applyAlignment="1">
      <alignment horizontal="center" vertical="center"/>
    </xf>
    <xf numFmtId="164" fontId="43" fillId="2" borderId="47" xfId="0" applyNumberFormat="1" applyFont="1" applyFill="1" applyBorder="1" applyAlignment="1">
      <alignment horizontal="center" vertical="center"/>
    </xf>
    <xf numFmtId="164" fontId="43" fillId="2" borderId="75" xfId="0" applyNumberFormat="1" applyFont="1" applyFill="1" applyBorder="1" applyAlignment="1">
      <alignment horizontal="center" vertical="center"/>
    </xf>
    <xf numFmtId="0" fontId="65" fillId="2" borderId="14" xfId="0" applyNumberFormat="1" applyFont="1" applyFill="1" applyBorder="1" applyAlignment="1">
      <alignment horizontal="center" vertical="center" wrapText="1"/>
    </xf>
    <xf numFmtId="0" fontId="65" fillId="2" borderId="36" xfId="0" applyNumberFormat="1" applyFont="1" applyFill="1" applyBorder="1" applyAlignment="1">
      <alignment horizontal="center" vertical="center" wrapText="1"/>
    </xf>
    <xf numFmtId="0" fontId="24" fillId="2" borderId="14" xfId="0" applyNumberFormat="1" applyFont="1" applyFill="1" applyBorder="1" applyAlignment="1">
      <alignment horizontal="center" vertical="center" wrapText="1"/>
    </xf>
    <xf numFmtId="0" fontId="24" fillId="2" borderId="36" xfId="0" applyNumberFormat="1" applyFont="1" applyFill="1" applyBorder="1" applyAlignment="1">
      <alignment horizontal="center" vertical="center" wrapText="1"/>
    </xf>
    <xf numFmtId="0" fontId="29" fillId="2" borderId="14" xfId="0" applyNumberFormat="1" applyFont="1" applyFill="1" applyBorder="1" applyAlignment="1">
      <alignment horizontal="center" vertical="center" textRotation="90" wrapText="1"/>
    </xf>
    <xf numFmtId="0" fontId="29" fillId="2" borderId="36" xfId="0" applyNumberFormat="1" applyFont="1" applyFill="1" applyBorder="1" applyAlignment="1">
      <alignment horizontal="center" vertical="center" textRotation="90" wrapText="1"/>
    </xf>
    <xf numFmtId="0" fontId="24" fillId="2" borderId="22" xfId="0" applyNumberFormat="1" applyFont="1" applyFill="1" applyBorder="1" applyAlignment="1">
      <alignment horizontal="center" vertical="center" wrapText="1"/>
    </xf>
    <xf numFmtId="0" fontId="24" fillId="2" borderId="23" xfId="0" applyNumberFormat="1" applyFont="1" applyFill="1" applyBorder="1" applyAlignment="1">
      <alignment horizontal="center" vertical="center" wrapText="1"/>
    </xf>
    <xf numFmtId="0" fontId="24" fillId="2" borderId="25" xfId="0" applyNumberFormat="1" applyFont="1" applyFill="1" applyBorder="1" applyAlignment="1">
      <alignment horizontal="center" vertical="center" wrapText="1"/>
    </xf>
    <xf numFmtId="0" fontId="24" fillId="2" borderId="26" xfId="0" applyNumberFormat="1" applyFont="1" applyFill="1" applyBorder="1" applyAlignment="1">
      <alignment horizontal="center" vertical="center" wrapText="1"/>
    </xf>
    <xf numFmtId="0" fontId="24" fillId="2" borderId="27" xfId="0" applyNumberFormat="1" applyFont="1" applyFill="1" applyBorder="1" applyAlignment="1">
      <alignment horizontal="center" vertical="center" wrapText="1"/>
    </xf>
    <xf numFmtId="0" fontId="24" fillId="2" borderId="14" xfId="0" applyNumberFormat="1" applyFont="1" applyFill="1" applyBorder="1" applyAlignment="1">
      <alignment horizontal="center" vertical="center" textRotation="90" wrapText="1"/>
    </xf>
    <xf numFmtId="0" fontId="24" fillId="2" borderId="36" xfId="0" applyNumberFormat="1" applyFont="1" applyFill="1" applyBorder="1" applyAlignment="1">
      <alignment horizontal="center" vertical="center" textRotation="90" wrapText="1"/>
    </xf>
    <xf numFmtId="0" fontId="25" fillId="0" borderId="85" xfId="0" applyNumberFormat="1" applyFont="1" applyBorder="1" applyAlignment="1">
      <alignment horizontal="center" vertical="center" textRotation="90" wrapText="1"/>
    </xf>
    <xf numFmtId="0" fontId="25" fillId="0" borderId="88" xfId="0" applyNumberFormat="1" applyFont="1" applyBorder="1" applyAlignment="1">
      <alignment horizontal="center" vertical="center" textRotation="90" wrapText="1"/>
    </xf>
    <xf numFmtId="0" fontId="25" fillId="0" borderId="90" xfId="0" applyNumberFormat="1" applyFont="1" applyBorder="1" applyAlignment="1">
      <alignment horizontal="center" vertical="center" textRotation="90" wrapText="1"/>
    </xf>
    <xf numFmtId="0" fontId="24" fillId="2" borderId="15" xfId="0" applyNumberFormat="1" applyFont="1" applyFill="1" applyBorder="1" applyAlignment="1">
      <alignment horizontal="center" vertical="center" wrapText="1"/>
    </xf>
    <xf numFmtId="0" fontId="24" fillId="2" borderId="16"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textRotation="90" wrapText="1"/>
    </xf>
    <xf numFmtId="0" fontId="23" fillId="2" borderId="36" xfId="0" applyNumberFormat="1" applyFont="1" applyFill="1" applyBorder="1" applyAlignment="1">
      <alignment horizontal="center" vertical="center" textRotation="90" wrapText="1"/>
    </xf>
    <xf numFmtId="0" fontId="28" fillId="2" borderId="14" xfId="0" applyNumberFormat="1" applyFont="1" applyFill="1" applyBorder="1" applyAlignment="1">
      <alignment horizontal="center" vertical="center" textRotation="90" wrapText="1"/>
    </xf>
    <xf numFmtId="0" fontId="28" fillId="2" borderId="36" xfId="0" applyNumberFormat="1" applyFont="1" applyFill="1" applyBorder="1" applyAlignment="1">
      <alignment horizontal="center" vertical="center" textRotation="90" wrapText="1"/>
    </xf>
    <xf numFmtId="0" fontId="64" fillId="2" borderId="14" xfId="0" applyNumberFormat="1" applyFont="1" applyFill="1" applyBorder="1" applyAlignment="1">
      <alignment horizontal="center" vertical="center" wrapText="1"/>
    </xf>
    <xf numFmtId="0" fontId="64" fillId="2" borderId="36" xfId="0" applyNumberFormat="1" applyFont="1" applyFill="1" applyBorder="1" applyAlignment="1">
      <alignment horizontal="center" vertical="center" wrapText="1"/>
    </xf>
    <xf numFmtId="0" fontId="70" fillId="0" borderId="0" xfId="0" applyNumberFormat="1" applyFont="1" applyAlignment="1">
      <alignment horizontal="center" vertical="center" wrapText="1"/>
    </xf>
    <xf numFmtId="164" fontId="34" fillId="2" borderId="1" xfId="0" applyNumberFormat="1" applyFont="1" applyFill="1" applyBorder="1" applyAlignment="1">
      <alignment horizontal="center" vertical="center"/>
    </xf>
    <xf numFmtId="164" fontId="34" fillId="2" borderId="29" xfId="0" applyNumberFormat="1" applyFont="1" applyFill="1" applyBorder="1" applyAlignment="1">
      <alignment horizontal="center" vertical="center"/>
    </xf>
    <xf numFmtId="164" fontId="34" fillId="2" borderId="3" xfId="0" applyNumberFormat="1" applyFont="1" applyFill="1" applyBorder="1" applyAlignment="1">
      <alignment horizontal="center" vertical="center"/>
    </xf>
    <xf numFmtId="164" fontId="34" fillId="2" borderId="5" xfId="0" applyNumberFormat="1" applyFont="1" applyFill="1" applyBorder="1" applyAlignment="1">
      <alignment horizontal="center" vertical="center"/>
    </xf>
    <xf numFmtId="164" fontId="34" fillId="2" borderId="0" xfId="0" applyNumberFormat="1" applyFont="1" applyFill="1" applyAlignment="1">
      <alignment horizontal="center" vertical="center"/>
    </xf>
    <xf numFmtId="164" fontId="34" fillId="2" borderId="47" xfId="0" applyNumberFormat="1" applyFont="1" applyFill="1" applyBorder="1" applyAlignment="1">
      <alignment horizontal="center" vertical="center"/>
    </xf>
    <xf numFmtId="164" fontId="34" fillId="2" borderId="75" xfId="0" applyNumberFormat="1" applyFont="1" applyFill="1" applyBorder="1" applyAlignment="1">
      <alignment horizontal="center" vertical="center"/>
    </xf>
    <xf numFmtId="164" fontId="34" fillId="2" borderId="65" xfId="0" applyNumberFormat="1" applyFont="1" applyFill="1" applyBorder="1" applyAlignment="1">
      <alignment horizontal="center" vertical="center"/>
    </xf>
    <xf numFmtId="0" fontId="18" fillId="0" borderId="14" xfId="0" applyNumberFormat="1" applyFont="1" applyBorder="1" applyAlignment="1">
      <alignment horizontal="center" vertical="center" wrapText="1"/>
    </xf>
    <xf numFmtId="0" fontId="18" fillId="0" borderId="36" xfId="0" applyNumberFormat="1" applyFont="1" applyBorder="1" applyAlignment="1">
      <alignment horizontal="center" vertical="center" wrapText="1"/>
    </xf>
    <xf numFmtId="0" fontId="19" fillId="0" borderId="84" xfId="0" applyNumberFormat="1" applyFont="1" applyBorder="1" applyAlignment="1">
      <alignment horizontal="center" vertical="center" wrapText="1"/>
    </xf>
    <xf numFmtId="0" fontId="19" fillId="0" borderId="89" xfId="0" applyNumberFormat="1" applyFont="1" applyBorder="1" applyAlignment="1">
      <alignment horizontal="center" vertical="center" wrapText="1"/>
    </xf>
    <xf numFmtId="0" fontId="20" fillId="2" borderId="14" xfId="0" applyNumberFormat="1" applyFont="1" applyFill="1" applyBorder="1" applyAlignment="1">
      <alignment horizontal="center" vertical="center" wrapText="1"/>
    </xf>
    <xf numFmtId="0" fontId="20" fillId="2" borderId="36" xfId="0" applyNumberFormat="1" applyFont="1" applyFill="1" applyBorder="1" applyAlignment="1">
      <alignment horizontal="center" vertical="center" wrapText="1"/>
    </xf>
    <xf numFmtId="0" fontId="61" fillId="2" borderId="14" xfId="0" applyNumberFormat="1" applyFont="1" applyFill="1" applyBorder="1" applyAlignment="1">
      <alignment horizontal="center" vertical="center" textRotation="90"/>
    </xf>
    <xf numFmtId="0" fontId="61" fillId="2" borderId="20" xfId="0" applyNumberFormat="1" applyFont="1" applyFill="1" applyBorder="1" applyAlignment="1">
      <alignment horizontal="center" vertical="center" textRotation="90"/>
    </xf>
    <xf numFmtId="0" fontId="61" fillId="2" borderId="36" xfId="0" applyNumberFormat="1" applyFont="1" applyFill="1" applyBorder="1" applyAlignment="1">
      <alignment horizontal="center" vertical="center" textRotation="90"/>
    </xf>
    <xf numFmtId="0" fontId="22" fillId="2" borderId="14" xfId="0" applyNumberFormat="1" applyFont="1" applyFill="1" applyBorder="1" applyAlignment="1">
      <alignment horizontal="center" vertical="center" wrapText="1"/>
    </xf>
    <xf numFmtId="0" fontId="22" fillId="2" borderId="36" xfId="0" applyNumberFormat="1" applyFont="1" applyFill="1" applyBorder="1" applyAlignment="1">
      <alignment horizontal="center" vertical="center" wrapText="1"/>
    </xf>
    <xf numFmtId="0" fontId="22" fillId="2" borderId="22" xfId="0" applyNumberFormat="1" applyFont="1" applyFill="1" applyBorder="1" applyAlignment="1">
      <alignment horizontal="center" vertical="center" wrapText="1"/>
    </xf>
    <xf numFmtId="0" fontId="22" fillId="2" borderId="23" xfId="0" applyNumberFormat="1" applyFont="1" applyFill="1" applyBorder="1" applyAlignment="1">
      <alignment horizontal="center" vertical="center" wrapText="1"/>
    </xf>
    <xf numFmtId="0" fontId="22" fillId="2" borderId="25" xfId="0" applyNumberFormat="1" applyFont="1" applyFill="1" applyBorder="1" applyAlignment="1">
      <alignment horizontal="center" vertical="center" wrapText="1"/>
    </xf>
    <xf numFmtId="0" fontId="22" fillId="2" borderId="26" xfId="0" applyNumberFormat="1" applyFont="1" applyFill="1" applyBorder="1" applyAlignment="1">
      <alignment horizontal="center" vertical="center" wrapText="1"/>
    </xf>
    <xf numFmtId="0" fontId="22" fillId="2" borderId="27" xfId="0" applyNumberFormat="1" applyFont="1" applyFill="1" applyBorder="1" applyAlignment="1">
      <alignment horizontal="center" vertical="center" wrapText="1"/>
    </xf>
    <xf numFmtId="0" fontId="59" fillId="2" borderId="0" xfId="0" applyNumberFormat="1" applyFont="1" applyFill="1" applyAlignment="1">
      <alignment horizontal="center" vertical="center" wrapText="1"/>
    </xf>
    <xf numFmtId="0" fontId="22" fillId="2" borderId="15" xfId="0" applyNumberFormat="1" applyFont="1" applyFill="1" applyBorder="1" applyAlignment="1">
      <alignment horizontal="center" vertical="center" wrapText="1"/>
    </xf>
    <xf numFmtId="0" fontId="22" fillId="2" borderId="16" xfId="0" applyNumberFormat="1" applyFont="1" applyFill="1" applyBorder="1" applyAlignment="1">
      <alignment horizontal="center" vertical="center" wrapText="1"/>
    </xf>
    <xf numFmtId="0" fontId="27" fillId="2" borderId="14" xfId="0" applyNumberFormat="1" applyFont="1" applyFill="1" applyBorder="1" applyAlignment="1">
      <alignment horizontal="center" vertical="center" textRotation="90" wrapText="1"/>
    </xf>
    <xf numFmtId="0" fontId="27" fillId="2" borderId="36" xfId="0" applyNumberFormat="1" applyFont="1" applyFill="1" applyBorder="1" applyAlignment="1">
      <alignment horizontal="center" vertical="center" textRotation="90" wrapText="1"/>
    </xf>
    <xf numFmtId="0" fontId="22" fillId="2" borderId="14" xfId="0" applyNumberFormat="1" applyFont="1" applyFill="1" applyBorder="1" applyAlignment="1">
      <alignment horizontal="center" vertical="center" textRotation="90" wrapText="1"/>
    </xf>
    <xf numFmtId="0" fontId="22" fillId="2" borderId="36" xfId="0" applyNumberFormat="1" applyFont="1" applyFill="1" applyBorder="1" applyAlignment="1">
      <alignment horizontal="center" vertical="center" textRotation="90" wrapText="1"/>
    </xf>
    <xf numFmtId="0" fontId="63" fillId="2" borderId="14" xfId="0" applyNumberFormat="1" applyFont="1" applyFill="1" applyBorder="1" applyAlignment="1">
      <alignment horizontal="center" vertical="center" wrapText="1"/>
    </xf>
    <xf numFmtId="0" fontId="63" fillId="2" borderId="36" xfId="0" applyNumberFormat="1" applyFont="1" applyFill="1" applyBorder="1" applyAlignment="1">
      <alignment horizontal="center" vertical="center" wrapText="1"/>
    </xf>
    <xf numFmtId="0" fontId="23" fillId="2" borderId="22" xfId="0" applyNumberFormat="1" applyFont="1" applyFill="1" applyBorder="1" applyAlignment="1">
      <alignment horizontal="center" vertical="center" wrapText="1"/>
    </xf>
    <xf numFmtId="0" fontId="23" fillId="2" borderId="23" xfId="0" applyNumberFormat="1" applyFont="1" applyFill="1" applyBorder="1" applyAlignment="1">
      <alignment horizontal="center" vertical="center" wrapText="1"/>
    </xf>
    <xf numFmtId="0" fontId="23" fillId="2" borderId="25" xfId="0" applyNumberFormat="1" applyFont="1" applyFill="1" applyBorder="1" applyAlignment="1">
      <alignment horizontal="center" vertical="center" wrapText="1"/>
    </xf>
    <xf numFmtId="0" fontId="23" fillId="2" borderId="26" xfId="0" applyNumberFormat="1" applyFont="1" applyFill="1" applyBorder="1" applyAlignment="1">
      <alignment horizontal="center" vertical="center" wrapText="1"/>
    </xf>
    <xf numFmtId="0" fontId="23" fillId="2" borderId="27" xfId="0" applyNumberFormat="1" applyFont="1" applyFill="1" applyBorder="1" applyAlignment="1">
      <alignment horizontal="center" vertical="center" wrapText="1"/>
    </xf>
    <xf numFmtId="0" fontId="23" fillId="2" borderId="15" xfId="0" applyNumberFormat="1" applyFont="1" applyFill="1" applyBorder="1" applyAlignment="1">
      <alignment horizontal="center" vertical="center" wrapText="1"/>
    </xf>
    <xf numFmtId="0" fontId="23" fillId="2" borderId="16" xfId="0" applyNumberFormat="1" applyFont="1" applyFill="1" applyBorder="1" applyAlignment="1">
      <alignment horizontal="center" vertical="center" wrapText="1"/>
    </xf>
    <xf numFmtId="49" fontId="23" fillId="2" borderId="14" xfId="0" applyNumberFormat="1" applyFont="1" applyFill="1" applyBorder="1" applyAlignment="1">
      <alignment horizontal="center" vertical="center"/>
    </xf>
    <xf numFmtId="49" fontId="23" fillId="2" borderId="16" xfId="0" applyNumberFormat="1" applyFont="1" applyFill="1" applyBorder="1" applyAlignment="1">
      <alignment horizontal="center" vertical="center"/>
    </xf>
  </cellXfs>
  <cellStyles count="1">
    <cellStyle name="Обычный" xfId="0" builtinId="0"/>
  </cellStyles>
  <dxfs count="3">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48"/>
  <sheetViews>
    <sheetView tabSelected="1" topLeftCell="A118" zoomScale="50" zoomScaleNormal="50" workbookViewId="0">
      <selection activeCell="D13" sqref="D13"/>
    </sheetView>
  </sheetViews>
  <sheetFormatPr defaultColWidth="9" defaultRowHeight="20.100000000000001" customHeight="1" x14ac:dyDescent="0.25"/>
  <cols>
    <col min="1" max="1" width="8.7109375" style="1" customWidth="1"/>
    <col min="2" max="2" width="58.5703125" style="2" customWidth="1"/>
    <col min="3" max="3" width="25.42578125" style="3" customWidth="1"/>
    <col min="4" max="4" width="33.28515625" style="4" customWidth="1"/>
    <col min="5" max="5" width="4.42578125" style="5" customWidth="1"/>
    <col min="6" max="6" width="7.5703125" style="5" customWidth="1"/>
    <col min="7" max="7" width="13" style="6" customWidth="1"/>
    <col min="8" max="8" width="6" style="7" customWidth="1"/>
    <col min="9" max="9" width="6.140625" style="7" customWidth="1"/>
    <col min="10" max="10" width="6.42578125" customWidth="1"/>
    <col min="11" max="11" width="11.85546875" customWidth="1"/>
    <col min="12" max="12" width="10" customWidth="1"/>
    <col min="13" max="13" width="9.28515625" customWidth="1"/>
    <col min="14" max="14" width="6.7109375" customWidth="1"/>
    <col min="15" max="17" width="5.7109375" customWidth="1"/>
    <col min="18" max="18" width="2.42578125" customWidth="1"/>
    <col min="19" max="19" width="12.85546875" style="8" customWidth="1"/>
    <col min="20" max="20" width="9.7109375" customWidth="1"/>
    <col min="21" max="21" width="5.28515625" style="7" customWidth="1"/>
    <col min="22" max="22" width="7" customWidth="1"/>
    <col min="23" max="23" width="12.42578125" customWidth="1"/>
    <col min="24" max="24" width="9.28515625" customWidth="1"/>
    <col min="25" max="25" width="8.42578125" customWidth="1"/>
    <col min="26" max="26" width="7.140625" customWidth="1"/>
    <col min="27" max="27" width="5.28515625" customWidth="1"/>
    <col min="28" max="28" width="4.140625" customWidth="1"/>
    <col min="29" max="29" width="4.7109375" customWidth="1"/>
    <col min="30" max="30" width="1.85546875" customWidth="1"/>
    <col min="31" max="31" width="13" style="8" customWidth="1"/>
    <col min="32" max="32" width="6.140625" customWidth="1"/>
    <col min="33" max="33" width="6.28515625" style="7" customWidth="1"/>
    <col min="34" max="34" width="7" customWidth="1"/>
    <col min="35" max="35" width="13" customWidth="1"/>
    <col min="36" max="36" width="9.7109375" customWidth="1"/>
    <col min="37" max="37" width="8.85546875" customWidth="1"/>
    <col min="38" max="38" width="7.28515625" customWidth="1"/>
    <col min="39" max="39" width="6.28515625" customWidth="1"/>
    <col min="40" max="40" width="4.5703125" customWidth="1"/>
    <col min="41" max="41" width="6.28515625" customWidth="1"/>
    <col min="42" max="42" width="5.28515625" customWidth="1"/>
    <col min="43" max="43" width="3.28515625" customWidth="1"/>
    <col min="44" max="44" width="3.85546875" style="9" customWidth="1"/>
    <col min="45" max="45" width="6.85546875" customWidth="1"/>
    <col min="46" max="46" width="4.28515625" customWidth="1"/>
    <col min="47" max="47" width="8.5703125" customWidth="1"/>
    <col min="48" max="48" width="9.5703125" customWidth="1"/>
    <col min="50" max="50" width="7.28515625" customWidth="1"/>
    <col min="51" max="51" width="7.42578125" customWidth="1"/>
    <col min="54" max="54" width="12.7109375" customWidth="1"/>
    <col min="56" max="56" width="15.28515625" customWidth="1"/>
  </cols>
  <sheetData>
    <row r="1" spans="1:60" ht="53.25" customHeight="1" x14ac:dyDescent="0.8">
      <c r="A1" s="10"/>
      <c r="B1" s="11" t="s">
        <v>0</v>
      </c>
      <c r="D1" s="423" t="s">
        <v>1</v>
      </c>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S1" s="12" t="s">
        <v>2</v>
      </c>
      <c r="AT1" s="13"/>
      <c r="AV1" s="439" t="s">
        <v>3</v>
      </c>
      <c r="AW1" s="439" t="s">
        <v>4</v>
      </c>
      <c r="AX1" s="15"/>
    </row>
    <row r="2" spans="1:60" ht="54" customHeight="1" x14ac:dyDescent="0.25">
      <c r="A2" s="424" t="s">
        <v>5</v>
      </c>
      <c r="B2" s="424"/>
      <c r="C2" s="424"/>
      <c r="D2" s="425" t="s">
        <v>6</v>
      </c>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S2" s="441">
        <v>42664</v>
      </c>
      <c r="AT2" s="442"/>
      <c r="AV2" s="440"/>
      <c r="AW2" s="440"/>
      <c r="AX2" s="16"/>
    </row>
    <row r="3" spans="1:60" ht="50.25" customHeight="1" x14ac:dyDescent="0.25">
      <c r="A3" s="10"/>
      <c r="B3" s="426" t="s">
        <v>183</v>
      </c>
      <c r="C3" s="426"/>
      <c r="D3" s="425" t="s">
        <v>184</v>
      </c>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425"/>
      <c r="AI3" s="425"/>
      <c r="AJ3" s="425"/>
      <c r="AK3" s="425"/>
      <c r="AL3" s="425"/>
      <c r="AM3" s="425"/>
      <c r="AN3" s="425"/>
      <c r="AO3" s="425"/>
      <c r="AP3" s="425"/>
      <c r="AQ3" s="425"/>
      <c r="AS3" s="17"/>
      <c r="AT3" s="18"/>
      <c r="AV3" s="14"/>
      <c r="AW3" s="14"/>
      <c r="AX3" s="16"/>
    </row>
    <row r="4" spans="1:60" ht="16.5" customHeight="1" x14ac:dyDescent="0.25">
      <c r="A4" s="10"/>
      <c r="B4" s="19"/>
      <c r="C4" s="20"/>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S4" s="17"/>
      <c r="AT4" s="18"/>
      <c r="AV4" s="14"/>
      <c r="AW4" s="14"/>
      <c r="AX4" s="16"/>
    </row>
    <row r="5" spans="1:60" ht="22.5" customHeight="1" x14ac:dyDescent="0.25">
      <c r="A5" s="10"/>
      <c r="B5" s="19"/>
      <c r="C5" s="20"/>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S5" s="17"/>
      <c r="AT5" s="18"/>
      <c r="AV5" s="14"/>
      <c r="AW5" s="14"/>
      <c r="AX5" s="16"/>
    </row>
    <row r="6" spans="1:60" s="21" customFormat="1" ht="45" customHeight="1" x14ac:dyDescent="0.25">
      <c r="A6" s="22"/>
      <c r="B6" s="23"/>
      <c r="C6" s="24"/>
      <c r="D6" s="427" t="s">
        <v>7</v>
      </c>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9"/>
      <c r="AR6" s="25"/>
      <c r="AS6" s="441">
        <v>42291</v>
      </c>
      <c r="AT6" s="442"/>
      <c r="AU6" s="26">
        <v>6</v>
      </c>
      <c r="AV6" s="26">
        <v>8</v>
      </c>
      <c r="AW6" s="26">
        <v>3</v>
      </c>
      <c r="AX6" s="27"/>
    </row>
    <row r="7" spans="1:60" s="28" customFormat="1" ht="30" customHeight="1" x14ac:dyDescent="0.25">
      <c r="A7" s="443" t="s">
        <v>8</v>
      </c>
      <c r="B7" s="446" t="s">
        <v>9</v>
      </c>
      <c r="C7" s="443" t="s">
        <v>10</v>
      </c>
      <c r="D7" s="449" t="s">
        <v>11</v>
      </c>
      <c r="E7" s="452" t="s">
        <v>12</v>
      </c>
      <c r="F7" s="452" t="s">
        <v>13</v>
      </c>
      <c r="G7" s="430" t="s">
        <v>14</v>
      </c>
      <c r="H7" s="431"/>
      <c r="I7" s="431"/>
      <c r="J7" s="431"/>
      <c r="K7" s="431"/>
      <c r="L7" s="431"/>
      <c r="M7" s="431"/>
      <c r="N7" s="431"/>
      <c r="O7" s="431"/>
      <c r="P7" s="431"/>
      <c r="Q7" s="432"/>
      <c r="R7" s="463"/>
      <c r="S7" s="433" t="s">
        <v>15</v>
      </c>
      <c r="T7" s="434"/>
      <c r="U7" s="434"/>
      <c r="V7" s="434"/>
      <c r="W7" s="434"/>
      <c r="X7" s="434"/>
      <c r="Y7" s="434"/>
      <c r="Z7" s="434"/>
      <c r="AA7" s="434"/>
      <c r="AB7" s="434"/>
      <c r="AC7" s="435"/>
      <c r="AD7" s="463"/>
      <c r="AE7" s="436" t="s">
        <v>16</v>
      </c>
      <c r="AF7" s="437"/>
      <c r="AG7" s="437"/>
      <c r="AH7" s="437"/>
      <c r="AI7" s="437"/>
      <c r="AJ7" s="437"/>
      <c r="AK7" s="437"/>
      <c r="AL7" s="437"/>
      <c r="AM7" s="437"/>
      <c r="AN7" s="437"/>
      <c r="AO7" s="438"/>
      <c r="AP7" s="504" t="s">
        <v>17</v>
      </c>
      <c r="AQ7" s="501" t="s">
        <v>12</v>
      </c>
      <c r="AR7" s="501" t="s">
        <v>13</v>
      </c>
      <c r="AS7" s="29"/>
      <c r="AT7" s="30"/>
      <c r="AU7" s="30"/>
      <c r="AV7" s="31"/>
      <c r="AW7" s="31"/>
      <c r="AX7" s="31"/>
      <c r="AY7" s="31"/>
      <c r="AZ7" s="31"/>
      <c r="BA7" s="31"/>
      <c r="BB7" s="31"/>
      <c r="BC7" s="31"/>
    </row>
    <row r="8" spans="1:60" s="28" customFormat="1" ht="27" customHeight="1" x14ac:dyDescent="0.25">
      <c r="A8" s="444"/>
      <c r="B8" s="447"/>
      <c r="C8" s="444"/>
      <c r="D8" s="450"/>
      <c r="E8" s="453"/>
      <c r="F8" s="453"/>
      <c r="G8" s="457" t="s">
        <v>18</v>
      </c>
      <c r="H8" s="474"/>
      <c r="I8" s="474"/>
      <c r="J8" s="474"/>
      <c r="K8" s="474"/>
      <c r="L8" s="474"/>
      <c r="M8" s="474"/>
      <c r="N8" s="474"/>
      <c r="O8" s="474"/>
      <c r="P8" s="474"/>
      <c r="Q8" s="475"/>
      <c r="R8" s="464"/>
      <c r="S8" s="509" t="s">
        <v>18</v>
      </c>
      <c r="T8" s="510"/>
      <c r="U8" s="510"/>
      <c r="V8" s="510"/>
      <c r="W8" s="510"/>
      <c r="X8" s="510"/>
      <c r="Y8" s="510"/>
      <c r="Z8" s="510"/>
      <c r="AA8" s="510"/>
      <c r="AB8" s="510"/>
      <c r="AC8" s="511"/>
      <c r="AD8" s="464"/>
      <c r="AE8" s="497" t="s">
        <v>18</v>
      </c>
      <c r="AF8" s="507"/>
      <c r="AG8" s="507"/>
      <c r="AH8" s="507"/>
      <c r="AI8" s="507"/>
      <c r="AJ8" s="507"/>
      <c r="AK8" s="507"/>
      <c r="AL8" s="507"/>
      <c r="AM8" s="507"/>
      <c r="AN8" s="507"/>
      <c r="AO8" s="508"/>
      <c r="AP8" s="505"/>
      <c r="AQ8" s="502"/>
      <c r="AR8" s="502"/>
      <c r="AS8" s="32"/>
      <c r="AT8" s="33"/>
      <c r="AU8" s="33"/>
      <c r="AV8" s="31"/>
      <c r="AW8" s="31"/>
      <c r="AX8" s="31"/>
      <c r="AY8" s="31"/>
      <c r="AZ8" s="31"/>
      <c r="BA8" s="31"/>
      <c r="BB8" s="31"/>
      <c r="BC8" s="31"/>
    </row>
    <row r="9" spans="1:60" s="28" customFormat="1" ht="14.25" customHeight="1" x14ac:dyDescent="0.25">
      <c r="A9" s="444"/>
      <c r="B9" s="447"/>
      <c r="C9" s="444"/>
      <c r="D9" s="450"/>
      <c r="E9" s="453"/>
      <c r="F9" s="453"/>
      <c r="G9" s="457" t="s">
        <v>19</v>
      </c>
      <c r="H9" s="458"/>
      <c r="I9" s="458"/>
      <c r="J9" s="459"/>
      <c r="K9" s="457" t="s">
        <v>20</v>
      </c>
      <c r="L9" s="458"/>
      <c r="M9" s="458"/>
      <c r="N9" s="459"/>
      <c r="O9" s="469" t="s">
        <v>21</v>
      </c>
      <c r="P9" s="466" t="s">
        <v>4</v>
      </c>
      <c r="Q9" s="466" t="s">
        <v>22</v>
      </c>
      <c r="R9" s="464"/>
      <c r="S9" s="524" t="s">
        <v>19</v>
      </c>
      <c r="T9" s="525"/>
      <c r="U9" s="525"/>
      <c r="V9" s="526"/>
      <c r="W9" s="524" t="s">
        <v>20</v>
      </c>
      <c r="X9" s="525"/>
      <c r="Y9" s="525"/>
      <c r="Z9" s="526"/>
      <c r="AA9" s="519" t="s">
        <v>21</v>
      </c>
      <c r="AB9" s="516" t="s">
        <v>4</v>
      </c>
      <c r="AC9" s="513" t="s">
        <v>22</v>
      </c>
      <c r="AD9" s="464"/>
      <c r="AE9" s="497" t="s">
        <v>19</v>
      </c>
      <c r="AF9" s="486"/>
      <c r="AG9" s="486"/>
      <c r="AH9" s="487"/>
      <c r="AI9" s="497" t="s">
        <v>20</v>
      </c>
      <c r="AJ9" s="486"/>
      <c r="AK9" s="486"/>
      <c r="AL9" s="487"/>
      <c r="AM9" s="494" t="s">
        <v>21</v>
      </c>
      <c r="AN9" s="491" t="s">
        <v>4</v>
      </c>
      <c r="AO9" s="491" t="s">
        <v>22</v>
      </c>
      <c r="AP9" s="505"/>
      <c r="AQ9" s="502"/>
      <c r="AR9" s="502"/>
      <c r="AS9" s="32"/>
      <c r="AT9" s="33"/>
      <c r="AU9" s="33"/>
      <c r="AV9" s="31"/>
      <c r="AW9" s="31"/>
      <c r="AX9" s="31"/>
      <c r="AY9" s="31"/>
      <c r="AZ9" s="31"/>
      <c r="BA9" s="31"/>
      <c r="BB9" s="31"/>
      <c r="BC9" s="31"/>
    </row>
    <row r="10" spans="1:60" s="28" customFormat="1" ht="17.25" customHeight="1" x14ac:dyDescent="0.25">
      <c r="A10" s="444"/>
      <c r="B10" s="447"/>
      <c r="C10" s="444"/>
      <c r="D10" s="450"/>
      <c r="E10" s="453"/>
      <c r="F10" s="453"/>
      <c r="G10" s="460"/>
      <c r="H10" s="461"/>
      <c r="I10" s="461"/>
      <c r="J10" s="462"/>
      <c r="K10" s="460"/>
      <c r="L10" s="461"/>
      <c r="M10" s="461"/>
      <c r="N10" s="462"/>
      <c r="O10" s="470"/>
      <c r="P10" s="467"/>
      <c r="Q10" s="467"/>
      <c r="R10" s="464"/>
      <c r="S10" s="527"/>
      <c r="T10" s="528"/>
      <c r="U10" s="528"/>
      <c r="V10" s="529"/>
      <c r="W10" s="527"/>
      <c r="X10" s="528"/>
      <c r="Y10" s="528"/>
      <c r="Z10" s="529"/>
      <c r="AA10" s="520"/>
      <c r="AB10" s="517"/>
      <c r="AC10" s="514"/>
      <c r="AD10" s="464"/>
      <c r="AE10" s="498"/>
      <c r="AF10" s="499"/>
      <c r="AG10" s="499"/>
      <c r="AH10" s="500"/>
      <c r="AI10" s="498"/>
      <c r="AJ10" s="499"/>
      <c r="AK10" s="499"/>
      <c r="AL10" s="500"/>
      <c r="AM10" s="495"/>
      <c r="AN10" s="492"/>
      <c r="AO10" s="492"/>
      <c r="AP10" s="505"/>
      <c r="AQ10" s="502"/>
      <c r="AR10" s="502"/>
      <c r="AS10" s="32"/>
      <c r="AT10" s="33"/>
      <c r="AU10" s="33"/>
      <c r="AV10" s="31"/>
      <c r="AW10" s="31"/>
      <c r="AX10" s="31"/>
      <c r="AY10" s="31"/>
      <c r="AZ10" s="31"/>
      <c r="BA10" s="31"/>
      <c r="BB10" s="31"/>
      <c r="BC10" s="31"/>
    </row>
    <row r="11" spans="1:60" s="28" customFormat="1" ht="20.100000000000001" customHeight="1" x14ac:dyDescent="0.25">
      <c r="A11" s="444"/>
      <c r="B11" s="447"/>
      <c r="C11" s="444"/>
      <c r="D11" s="450"/>
      <c r="E11" s="453"/>
      <c r="F11" s="453"/>
      <c r="G11" s="455" t="s">
        <v>23</v>
      </c>
      <c r="H11" s="455" t="s">
        <v>24</v>
      </c>
      <c r="I11" s="455" t="s">
        <v>25</v>
      </c>
      <c r="J11" s="455" t="s">
        <v>26</v>
      </c>
      <c r="K11" s="455" t="s">
        <v>23</v>
      </c>
      <c r="L11" s="458"/>
      <c r="M11" s="459"/>
      <c r="N11" s="472" t="s">
        <v>26</v>
      </c>
      <c r="O11" s="470"/>
      <c r="P11" s="467"/>
      <c r="Q11" s="467"/>
      <c r="R11" s="464"/>
      <c r="S11" s="530" t="s">
        <v>23</v>
      </c>
      <c r="T11" s="530" t="s">
        <v>24</v>
      </c>
      <c r="U11" s="530" t="s">
        <v>25</v>
      </c>
      <c r="V11" s="530" t="s">
        <v>26</v>
      </c>
      <c r="W11" s="530" t="s">
        <v>23</v>
      </c>
      <c r="X11" s="525"/>
      <c r="Y11" s="526"/>
      <c r="Z11" s="522" t="s">
        <v>26</v>
      </c>
      <c r="AA11" s="520"/>
      <c r="AB11" s="517"/>
      <c r="AC11" s="514"/>
      <c r="AD11" s="464"/>
      <c r="AE11" s="485" t="s">
        <v>23</v>
      </c>
      <c r="AF11" s="485" t="s">
        <v>24</v>
      </c>
      <c r="AG11" s="485" t="s">
        <v>25</v>
      </c>
      <c r="AH11" s="485" t="s">
        <v>26</v>
      </c>
      <c r="AI11" s="485" t="s">
        <v>23</v>
      </c>
      <c r="AJ11" s="486"/>
      <c r="AK11" s="487"/>
      <c r="AL11" s="483" t="s">
        <v>26</v>
      </c>
      <c r="AM11" s="495"/>
      <c r="AN11" s="492"/>
      <c r="AO11" s="492"/>
      <c r="AP11" s="505"/>
      <c r="AQ11" s="502"/>
      <c r="AR11" s="502"/>
      <c r="AS11" s="482" t="s">
        <v>27</v>
      </c>
      <c r="AT11" s="480"/>
      <c r="AU11" s="33">
        <v>23</v>
      </c>
      <c r="AV11" s="33">
        <v>23</v>
      </c>
      <c r="AW11" s="33">
        <v>24</v>
      </c>
      <c r="AX11" s="479" t="s">
        <v>28</v>
      </c>
      <c r="AY11" s="480"/>
      <c r="AZ11" s="33" t="s">
        <v>25</v>
      </c>
      <c r="BA11" s="479" t="s">
        <v>29</v>
      </c>
      <c r="BB11" s="481"/>
      <c r="BC11" s="480"/>
      <c r="BD11" s="479" t="s">
        <v>30</v>
      </c>
      <c r="BE11" s="480"/>
    </row>
    <row r="12" spans="1:60" s="34" customFormat="1" ht="27.75" customHeight="1" x14ac:dyDescent="0.25">
      <c r="A12" s="445"/>
      <c r="B12" s="448"/>
      <c r="C12" s="445"/>
      <c r="D12" s="451"/>
      <c r="E12" s="454"/>
      <c r="F12" s="454"/>
      <c r="G12" s="456"/>
      <c r="H12" s="456"/>
      <c r="I12" s="456"/>
      <c r="J12" s="456"/>
      <c r="K12" s="476"/>
      <c r="L12" s="477"/>
      <c r="M12" s="478"/>
      <c r="N12" s="473"/>
      <c r="O12" s="471"/>
      <c r="P12" s="468"/>
      <c r="Q12" s="468"/>
      <c r="R12" s="465"/>
      <c r="S12" s="531"/>
      <c r="T12" s="531"/>
      <c r="U12" s="531"/>
      <c r="V12" s="531"/>
      <c r="W12" s="532"/>
      <c r="X12" s="533"/>
      <c r="Y12" s="534"/>
      <c r="Z12" s="523"/>
      <c r="AA12" s="521"/>
      <c r="AB12" s="518"/>
      <c r="AC12" s="515"/>
      <c r="AD12" s="465"/>
      <c r="AE12" s="512"/>
      <c r="AF12" s="512"/>
      <c r="AG12" s="512"/>
      <c r="AH12" s="512"/>
      <c r="AI12" s="488"/>
      <c r="AJ12" s="489"/>
      <c r="AK12" s="490"/>
      <c r="AL12" s="484"/>
      <c r="AM12" s="496"/>
      <c r="AN12" s="493"/>
      <c r="AO12" s="493"/>
      <c r="AP12" s="506"/>
      <c r="AQ12" s="503"/>
      <c r="AR12" s="503"/>
      <c r="AS12" s="35" t="s">
        <v>31</v>
      </c>
      <c r="AT12" s="36" t="s">
        <v>32</v>
      </c>
      <c r="AU12" s="37" t="s">
        <v>33</v>
      </c>
      <c r="AV12" s="37" t="s">
        <v>34</v>
      </c>
      <c r="AW12" s="37" t="s">
        <v>35</v>
      </c>
      <c r="AX12" s="37" t="s">
        <v>36</v>
      </c>
      <c r="AY12" s="37" t="s">
        <v>37</v>
      </c>
      <c r="AZ12" s="38" t="s">
        <v>38</v>
      </c>
      <c r="BA12" s="39" t="s">
        <v>39</v>
      </c>
      <c r="BB12" s="39" t="s">
        <v>40</v>
      </c>
      <c r="BC12" s="39" t="s">
        <v>41</v>
      </c>
      <c r="BD12" s="36" t="s">
        <v>31</v>
      </c>
      <c r="BE12" s="36" t="s">
        <v>32</v>
      </c>
    </row>
    <row r="13" spans="1:60" s="40" customFormat="1" ht="33.75" customHeight="1" x14ac:dyDescent="0.2">
      <c r="A13" s="41">
        <v>1</v>
      </c>
      <c r="B13" s="42" t="s">
        <v>42</v>
      </c>
      <c r="C13" s="43" t="s">
        <v>43</v>
      </c>
      <c r="D13" s="44" t="s">
        <v>44</v>
      </c>
      <c r="E13" s="45">
        <v>1</v>
      </c>
      <c r="F13" s="45">
        <v>1</v>
      </c>
      <c r="G13" s="46">
        <v>45573</v>
      </c>
      <c r="H13" s="47" t="s">
        <v>45</v>
      </c>
      <c r="I13" s="48">
        <v>206</v>
      </c>
      <c r="J13" s="48">
        <f>$AU$6</f>
        <v>6</v>
      </c>
      <c r="K13" s="550" t="s">
        <v>178</v>
      </c>
      <c r="L13" s="548"/>
      <c r="M13" s="547"/>
      <c r="N13" s="50">
        <f t="shared" ref="N13:N20" si="0">BC13</f>
        <v>6</v>
      </c>
      <c r="O13" s="50">
        <f>$AV$6</f>
        <v>8</v>
      </c>
      <c r="P13" s="50">
        <f t="shared" ref="P13:P52" si="1">$AW$6</f>
        <v>3</v>
      </c>
      <c r="Q13" s="51">
        <f t="shared" ref="Q13:Q42" si="2">SUM(N13:P13)+J13</f>
        <v>23</v>
      </c>
      <c r="R13" s="52"/>
      <c r="S13" s="53">
        <v>45615</v>
      </c>
      <c r="T13" s="54" t="str">
        <f>H13</f>
        <v xml:space="preserve"> 3-4</v>
      </c>
      <c r="U13" s="54">
        <f>I13</f>
        <v>206</v>
      </c>
      <c r="V13" s="54">
        <f>J13</f>
        <v>6</v>
      </c>
      <c r="W13" s="535" t="s">
        <v>179</v>
      </c>
      <c r="X13" s="536"/>
      <c r="Y13" s="537"/>
      <c r="Z13" s="56">
        <f>N13</f>
        <v>6</v>
      </c>
      <c r="AA13" s="57">
        <f>$AV$6</f>
        <v>8</v>
      </c>
      <c r="AB13" s="57">
        <f t="shared" ref="AB13:AB52" si="3">$AW$6</f>
        <v>3</v>
      </c>
      <c r="AC13" s="58">
        <f t="shared" ref="AC13:AC42" si="4">SUM(Z13:AB13)+V13</f>
        <v>23</v>
      </c>
      <c r="AD13" s="59"/>
      <c r="AE13" s="60">
        <v>45650</v>
      </c>
      <c r="AF13" s="61" t="str">
        <f>H13</f>
        <v xml:space="preserve"> 3-4</v>
      </c>
      <c r="AG13" s="61">
        <f>I13</f>
        <v>206</v>
      </c>
      <c r="AH13" s="61">
        <f>J13</f>
        <v>6</v>
      </c>
      <c r="AI13" s="538" t="s">
        <v>180</v>
      </c>
      <c r="AJ13" s="539"/>
      <c r="AK13" s="540"/>
      <c r="AL13" s="63">
        <f>Z13</f>
        <v>6</v>
      </c>
      <c r="AM13" s="64">
        <f>$AV$6</f>
        <v>8</v>
      </c>
      <c r="AN13" s="64">
        <f>$AW$6+1</f>
        <v>4</v>
      </c>
      <c r="AO13" s="65">
        <f t="shared" ref="AO13:AO59" si="5">SUM(AL13:AN13)+AH13</f>
        <v>24</v>
      </c>
      <c r="AP13" s="66">
        <f t="shared" ref="AP13:AP59" si="6">AO13+AC13+Q13</f>
        <v>70</v>
      </c>
      <c r="AQ13" s="67">
        <f t="shared" ref="AQ13:AR20" si="7">E13</f>
        <v>1</v>
      </c>
      <c r="AR13" s="68">
        <f t="shared" si="7"/>
        <v>1</v>
      </c>
      <c r="AS13" s="69">
        <v>42</v>
      </c>
      <c r="AT13" s="70">
        <v>48</v>
      </c>
      <c r="AU13" s="71" t="str">
        <f t="shared" ref="AU13:AU20" si="8">TEXT(G13, "ДДДДДДД")</f>
        <v>вторник</v>
      </c>
      <c r="AV13" s="71" t="str">
        <f t="shared" ref="AV13:AV20" si="9">TEXT(S13, "ДДДДДДД")</f>
        <v>вторник</v>
      </c>
      <c r="AW13" s="71" t="str">
        <f t="shared" ref="AW13:AW20" si="10">TEXT(AE13, "ДДДДДДД")</f>
        <v>вторник</v>
      </c>
      <c r="AX13" s="72">
        <v>4</v>
      </c>
      <c r="AY13" s="73" t="str">
        <f t="shared" ref="AY13:AY21" si="11">IF(AX13=3, "5-6", IF(AX13=4, "7-8", "9-10"))</f>
        <v>7-8</v>
      </c>
      <c r="AZ13" s="74">
        <v>211</v>
      </c>
      <c r="BA13" s="75" t="s">
        <v>46</v>
      </c>
      <c r="BB13" s="76" t="s">
        <v>47</v>
      </c>
      <c r="BC13" s="77">
        <v>6</v>
      </c>
      <c r="BD13" s="78">
        <v>40</v>
      </c>
      <c r="BE13" s="79">
        <v>41</v>
      </c>
      <c r="BF13" s="80"/>
      <c r="BG13" s="80"/>
      <c r="BH13" s="81"/>
    </row>
    <row r="14" spans="1:60" s="40" customFormat="1" ht="36" customHeight="1" thickBot="1" x14ac:dyDescent="0.25">
      <c r="A14" s="82">
        <v>2</v>
      </c>
      <c r="B14" s="83" t="s">
        <v>48</v>
      </c>
      <c r="C14" s="115" t="s">
        <v>165</v>
      </c>
      <c r="D14" s="85" t="s">
        <v>50</v>
      </c>
      <c r="E14" s="86">
        <v>1</v>
      </c>
      <c r="F14" s="86">
        <v>1</v>
      </c>
      <c r="G14" s="87">
        <v>45572</v>
      </c>
      <c r="H14" s="47" t="s">
        <v>45</v>
      </c>
      <c r="I14" s="88">
        <v>311</v>
      </c>
      <c r="J14" s="88">
        <f>$AU$6</f>
        <v>6</v>
      </c>
      <c r="K14" s="550" t="s">
        <v>178</v>
      </c>
      <c r="L14" s="548"/>
      <c r="M14" s="547"/>
      <c r="N14" s="89">
        <f t="shared" si="0"/>
        <v>6</v>
      </c>
      <c r="O14" s="90">
        <v>8</v>
      </c>
      <c r="P14" s="90">
        <f t="shared" si="1"/>
        <v>3</v>
      </c>
      <c r="Q14" s="91">
        <f t="shared" si="2"/>
        <v>23</v>
      </c>
      <c r="R14" s="92"/>
      <c r="S14" s="93">
        <v>45614</v>
      </c>
      <c r="T14" s="94" t="str">
        <f t="shared" ref="T14:T21" si="12">H14</f>
        <v xml:space="preserve"> 3-4</v>
      </c>
      <c r="U14" s="88">
        <v>311</v>
      </c>
      <c r="V14" s="95">
        <f t="shared" ref="V14:V21" si="13">J14</f>
        <v>6</v>
      </c>
      <c r="W14" s="535" t="s">
        <v>179</v>
      </c>
      <c r="X14" s="536"/>
      <c r="Y14" s="537"/>
      <c r="Z14" s="96">
        <v>6</v>
      </c>
      <c r="AA14" s="97">
        <v>8</v>
      </c>
      <c r="AB14" s="97">
        <f t="shared" si="3"/>
        <v>3</v>
      </c>
      <c r="AC14" s="98">
        <f t="shared" si="4"/>
        <v>23</v>
      </c>
      <c r="AD14" s="99"/>
      <c r="AE14" s="100">
        <v>45649</v>
      </c>
      <c r="AF14" s="101" t="str">
        <f t="shared" ref="AF14:AF21" si="14">H14</f>
        <v xml:space="preserve"> 3-4</v>
      </c>
      <c r="AG14" s="88">
        <v>311</v>
      </c>
      <c r="AH14" s="102">
        <f>$AU$6</f>
        <v>6</v>
      </c>
      <c r="AI14" s="538" t="s">
        <v>180</v>
      </c>
      <c r="AJ14" s="539"/>
      <c r="AK14" s="540"/>
      <c r="AL14" s="103">
        <v>6</v>
      </c>
      <c r="AM14" s="104">
        <v>8</v>
      </c>
      <c r="AN14" s="104">
        <v>4</v>
      </c>
      <c r="AO14" s="105">
        <f t="shared" si="5"/>
        <v>24</v>
      </c>
      <c r="AP14" s="106">
        <f t="shared" si="6"/>
        <v>70</v>
      </c>
      <c r="AQ14" s="107">
        <f t="shared" si="7"/>
        <v>1</v>
      </c>
      <c r="AR14" s="108">
        <f t="shared" si="7"/>
        <v>1</v>
      </c>
      <c r="AS14" s="69">
        <v>42</v>
      </c>
      <c r="AT14" s="70">
        <v>48</v>
      </c>
      <c r="AU14" s="71" t="str">
        <f t="shared" si="8"/>
        <v>понедельник</v>
      </c>
      <c r="AV14" s="71" t="str">
        <f t="shared" si="9"/>
        <v>понедельник</v>
      </c>
      <c r="AW14" s="71" t="str">
        <f t="shared" si="10"/>
        <v>понедельник</v>
      </c>
      <c r="AX14" s="109">
        <v>4</v>
      </c>
      <c r="AY14" s="73" t="str">
        <f t="shared" si="11"/>
        <v>7-8</v>
      </c>
      <c r="AZ14" s="74">
        <v>211</v>
      </c>
      <c r="BA14" s="110" t="str">
        <f t="shared" ref="BA14:BB21" si="15">BA13</f>
        <v>107,111</v>
      </c>
      <c r="BB14" s="110" t="str">
        <f t="shared" si="15"/>
        <v>9,00-11,00</v>
      </c>
      <c r="BC14" s="111">
        <f t="shared" ref="BC14:BC21" si="16">$BC$13</f>
        <v>6</v>
      </c>
      <c r="BD14" s="112">
        <f>BD13</f>
        <v>40</v>
      </c>
      <c r="BE14" s="112">
        <f>BE13</f>
        <v>41</v>
      </c>
      <c r="BF14" s="80"/>
      <c r="BG14" s="80"/>
      <c r="BH14" s="81"/>
    </row>
    <row r="15" spans="1:60" s="40" customFormat="1" ht="58.5" customHeight="1" thickBot="1" x14ac:dyDescent="0.25">
      <c r="A15" s="113">
        <v>3</v>
      </c>
      <c r="B15" s="114" t="s">
        <v>51</v>
      </c>
      <c r="C15" s="115" t="s">
        <v>165</v>
      </c>
      <c r="D15" s="116" t="s">
        <v>173</v>
      </c>
      <c r="E15" s="117">
        <v>1</v>
      </c>
      <c r="F15" s="117">
        <v>1</v>
      </c>
      <c r="G15" s="87">
        <v>45568</v>
      </c>
      <c r="H15" s="47" t="s">
        <v>75</v>
      </c>
      <c r="I15" s="120">
        <v>206</v>
      </c>
      <c r="J15" s="120">
        <f>$AU$6</f>
        <v>6</v>
      </c>
      <c r="K15" s="550" t="s">
        <v>178</v>
      </c>
      <c r="L15" s="548"/>
      <c r="M15" s="547"/>
      <c r="N15" s="89">
        <f t="shared" si="0"/>
        <v>6</v>
      </c>
      <c r="O15" s="89">
        <f>$AV$6</f>
        <v>8</v>
      </c>
      <c r="P15" s="89">
        <f t="shared" si="1"/>
        <v>3</v>
      </c>
      <c r="Q15" s="121">
        <f t="shared" si="2"/>
        <v>23</v>
      </c>
      <c r="R15" s="122"/>
      <c r="S15" s="93">
        <v>45610</v>
      </c>
      <c r="T15" s="94" t="str">
        <f t="shared" si="12"/>
        <v xml:space="preserve"> 5-6</v>
      </c>
      <c r="U15" s="94">
        <f>I15</f>
        <v>206</v>
      </c>
      <c r="V15" s="94">
        <f t="shared" si="13"/>
        <v>6</v>
      </c>
      <c r="W15" s="535" t="s">
        <v>179</v>
      </c>
      <c r="X15" s="536"/>
      <c r="Y15" s="537"/>
      <c r="Z15" s="124">
        <f t="shared" ref="Z15:Z21" si="17">N15</f>
        <v>6</v>
      </c>
      <c r="AA15" s="125">
        <f t="shared" ref="AA15:AA21" si="18">$AV$6</f>
        <v>8</v>
      </c>
      <c r="AB15" s="125">
        <f t="shared" si="3"/>
        <v>3</v>
      </c>
      <c r="AC15" s="126">
        <f t="shared" si="4"/>
        <v>23</v>
      </c>
      <c r="AD15" s="127"/>
      <c r="AE15" s="100">
        <v>45645</v>
      </c>
      <c r="AF15" s="101" t="str">
        <f t="shared" si="14"/>
        <v xml:space="preserve"> 5-6</v>
      </c>
      <c r="AG15" s="101">
        <f t="shared" ref="AG15:AH21" si="19">I15</f>
        <v>206</v>
      </c>
      <c r="AH15" s="101">
        <f t="shared" si="19"/>
        <v>6</v>
      </c>
      <c r="AI15" s="538" t="s">
        <v>180</v>
      </c>
      <c r="AJ15" s="539"/>
      <c r="AK15" s="540"/>
      <c r="AL15" s="129">
        <f t="shared" ref="AL15:AL21" si="20">Z15</f>
        <v>6</v>
      </c>
      <c r="AM15" s="130">
        <f t="shared" ref="AM15:AM21" si="21">$AV$6</f>
        <v>8</v>
      </c>
      <c r="AN15" s="130">
        <f t="shared" ref="AN15:AN25" si="22">$AW$6+1</f>
        <v>4</v>
      </c>
      <c r="AO15" s="131">
        <f t="shared" si="5"/>
        <v>24</v>
      </c>
      <c r="AP15" s="132">
        <f t="shared" si="6"/>
        <v>70</v>
      </c>
      <c r="AQ15" s="107">
        <f t="shared" si="7"/>
        <v>1</v>
      </c>
      <c r="AR15" s="108">
        <f t="shared" si="7"/>
        <v>1</v>
      </c>
      <c r="AS15" s="69">
        <v>42</v>
      </c>
      <c r="AT15" s="70">
        <v>35</v>
      </c>
      <c r="AU15" s="71" t="str">
        <f t="shared" si="8"/>
        <v>четверг</v>
      </c>
      <c r="AV15" s="71" t="str">
        <f t="shared" si="9"/>
        <v>четверг</v>
      </c>
      <c r="AW15" s="71" t="str">
        <f t="shared" si="10"/>
        <v>четверг</v>
      </c>
      <c r="AX15" s="109">
        <v>4</v>
      </c>
      <c r="AY15" s="73" t="str">
        <f t="shared" si="11"/>
        <v>7-8</v>
      </c>
      <c r="AZ15" s="74">
        <v>211</v>
      </c>
      <c r="BA15" s="110" t="str">
        <f t="shared" si="15"/>
        <v>107,111</v>
      </c>
      <c r="BB15" s="110" t="str">
        <f t="shared" si="15"/>
        <v>9,00-11,00</v>
      </c>
      <c r="BC15" s="111">
        <f t="shared" si="16"/>
        <v>6</v>
      </c>
      <c r="BD15" s="112">
        <f t="shared" ref="BD15:BD21" si="23">BD14</f>
        <v>40</v>
      </c>
      <c r="BE15" s="112">
        <f t="shared" ref="BE15:BE21" si="24">BE13</f>
        <v>41</v>
      </c>
      <c r="BF15" s="80"/>
      <c r="BG15" s="80"/>
      <c r="BH15" s="81"/>
    </row>
    <row r="16" spans="1:60" s="40" customFormat="1" ht="54.75" customHeight="1" thickBot="1" x14ac:dyDescent="0.25">
      <c r="A16" s="133">
        <v>4</v>
      </c>
      <c r="B16" s="134" t="s">
        <v>53</v>
      </c>
      <c r="C16" s="135" t="s">
        <v>43</v>
      </c>
      <c r="D16" s="136" t="s">
        <v>171</v>
      </c>
      <c r="E16" s="137">
        <v>1</v>
      </c>
      <c r="F16" s="137">
        <v>1</v>
      </c>
      <c r="G16" s="118">
        <v>45573</v>
      </c>
      <c r="H16" s="119" t="s">
        <v>52</v>
      </c>
      <c r="I16" s="138">
        <v>311</v>
      </c>
      <c r="J16" s="138">
        <f>$AU$6</f>
        <v>6</v>
      </c>
      <c r="K16" s="550" t="s">
        <v>178</v>
      </c>
      <c r="L16" s="548"/>
      <c r="M16" s="547"/>
      <c r="N16" s="139">
        <f t="shared" si="0"/>
        <v>6</v>
      </c>
      <c r="O16" s="139">
        <f>$AV$6</f>
        <v>8</v>
      </c>
      <c r="P16" s="139">
        <f t="shared" si="1"/>
        <v>3</v>
      </c>
      <c r="Q16" s="140">
        <f t="shared" si="2"/>
        <v>23</v>
      </c>
      <c r="R16" s="141"/>
      <c r="S16" s="411">
        <v>45615</v>
      </c>
      <c r="T16" s="142" t="str">
        <f t="shared" si="12"/>
        <v xml:space="preserve"> 1-2</v>
      </c>
      <c r="U16" s="142">
        <f>I16</f>
        <v>311</v>
      </c>
      <c r="V16" s="142">
        <f t="shared" si="13"/>
        <v>6</v>
      </c>
      <c r="W16" s="535" t="s">
        <v>179</v>
      </c>
      <c r="X16" s="536"/>
      <c r="Y16" s="537"/>
      <c r="Z16" s="56">
        <f t="shared" si="17"/>
        <v>6</v>
      </c>
      <c r="AA16" s="57">
        <f t="shared" si="18"/>
        <v>8</v>
      </c>
      <c r="AB16" s="57">
        <f t="shared" si="3"/>
        <v>3</v>
      </c>
      <c r="AC16" s="58">
        <f t="shared" si="4"/>
        <v>23</v>
      </c>
      <c r="AD16" s="143"/>
      <c r="AE16" s="412">
        <v>45643</v>
      </c>
      <c r="AF16" s="61" t="str">
        <f t="shared" si="14"/>
        <v xml:space="preserve"> 1-2</v>
      </c>
      <c r="AG16" s="61">
        <f t="shared" si="19"/>
        <v>311</v>
      </c>
      <c r="AH16" s="61">
        <f t="shared" si="19"/>
        <v>6</v>
      </c>
      <c r="AI16" s="538" t="s">
        <v>180</v>
      </c>
      <c r="AJ16" s="539"/>
      <c r="AK16" s="540"/>
      <c r="AL16" s="63">
        <f t="shared" si="20"/>
        <v>6</v>
      </c>
      <c r="AM16" s="64">
        <f t="shared" si="21"/>
        <v>8</v>
      </c>
      <c r="AN16" s="64">
        <f t="shared" si="22"/>
        <v>4</v>
      </c>
      <c r="AO16" s="65">
        <f t="shared" si="5"/>
        <v>24</v>
      </c>
      <c r="AP16" s="144">
        <f t="shared" si="6"/>
        <v>70</v>
      </c>
      <c r="AQ16" s="107">
        <f t="shared" si="7"/>
        <v>1</v>
      </c>
      <c r="AR16" s="108">
        <f t="shared" si="7"/>
        <v>1</v>
      </c>
      <c r="AS16" s="69">
        <v>42</v>
      </c>
      <c r="AT16" s="70">
        <v>35</v>
      </c>
      <c r="AU16" s="71" t="str">
        <f t="shared" si="8"/>
        <v>вторник</v>
      </c>
      <c r="AV16" s="71" t="str">
        <f t="shared" si="9"/>
        <v>вторник</v>
      </c>
      <c r="AW16" s="71" t="str">
        <f t="shared" si="10"/>
        <v>вторник</v>
      </c>
      <c r="AX16" s="109">
        <v>5</v>
      </c>
      <c r="AY16" s="73" t="str">
        <f t="shared" si="11"/>
        <v>9-10</v>
      </c>
      <c r="AZ16" s="74">
        <v>211</v>
      </c>
      <c r="BA16" s="110" t="str">
        <f t="shared" si="15"/>
        <v>107,111</v>
      </c>
      <c r="BB16" s="110" t="str">
        <f t="shared" si="15"/>
        <v>9,00-11,00</v>
      </c>
      <c r="BC16" s="111">
        <f t="shared" si="16"/>
        <v>6</v>
      </c>
      <c r="BD16" s="112">
        <f t="shared" si="23"/>
        <v>40</v>
      </c>
      <c r="BE16" s="112">
        <f t="shared" si="24"/>
        <v>41</v>
      </c>
      <c r="BF16" s="80"/>
      <c r="BG16" s="80"/>
      <c r="BH16" s="81"/>
    </row>
    <row r="17" spans="1:60" s="40" customFormat="1" ht="27.75" customHeight="1" thickBot="1" x14ac:dyDescent="0.25">
      <c r="A17" s="113">
        <v>5</v>
      </c>
      <c r="B17" s="114" t="s">
        <v>54</v>
      </c>
      <c r="C17" s="115" t="s">
        <v>49</v>
      </c>
      <c r="D17" s="116" t="s">
        <v>55</v>
      </c>
      <c r="E17" s="117">
        <v>1</v>
      </c>
      <c r="F17" s="117">
        <v>1</v>
      </c>
      <c r="G17" s="46">
        <v>45568</v>
      </c>
      <c r="H17" s="47" t="s">
        <v>45</v>
      </c>
      <c r="I17" s="120">
        <v>311</v>
      </c>
      <c r="J17" s="120">
        <f>$AU$6</f>
        <v>6</v>
      </c>
      <c r="K17" s="550" t="s">
        <v>178</v>
      </c>
      <c r="L17" s="548"/>
      <c r="M17" s="547"/>
      <c r="N17" s="89">
        <f t="shared" si="0"/>
        <v>6</v>
      </c>
      <c r="O17" s="89">
        <v>8</v>
      </c>
      <c r="P17" s="89">
        <f t="shared" si="1"/>
        <v>3</v>
      </c>
      <c r="Q17" s="121">
        <f t="shared" si="2"/>
        <v>23</v>
      </c>
      <c r="R17" s="122"/>
      <c r="S17" s="53">
        <v>45610</v>
      </c>
      <c r="T17" s="94" t="str">
        <f t="shared" si="12"/>
        <v xml:space="preserve"> 3-4</v>
      </c>
      <c r="U17" s="94">
        <v>201</v>
      </c>
      <c r="V17" s="94">
        <f t="shared" si="13"/>
        <v>6</v>
      </c>
      <c r="W17" s="535" t="s">
        <v>179</v>
      </c>
      <c r="X17" s="536"/>
      <c r="Y17" s="537"/>
      <c r="Z17" s="124">
        <f t="shared" si="17"/>
        <v>6</v>
      </c>
      <c r="AA17" s="125">
        <f t="shared" si="18"/>
        <v>8</v>
      </c>
      <c r="AB17" s="125">
        <f t="shared" si="3"/>
        <v>3</v>
      </c>
      <c r="AC17" s="126">
        <f t="shared" si="4"/>
        <v>23</v>
      </c>
      <c r="AD17" s="127"/>
      <c r="AE17" s="60">
        <v>45652</v>
      </c>
      <c r="AF17" s="101" t="str">
        <f t="shared" si="14"/>
        <v xml:space="preserve"> 3-4</v>
      </c>
      <c r="AG17" s="101">
        <f t="shared" si="19"/>
        <v>311</v>
      </c>
      <c r="AH17" s="101">
        <f t="shared" si="19"/>
        <v>6</v>
      </c>
      <c r="AI17" s="538" t="s">
        <v>180</v>
      </c>
      <c r="AJ17" s="539"/>
      <c r="AK17" s="540"/>
      <c r="AL17" s="129">
        <f t="shared" si="20"/>
        <v>6</v>
      </c>
      <c r="AM17" s="130">
        <f t="shared" si="21"/>
        <v>8</v>
      </c>
      <c r="AN17" s="130">
        <f t="shared" si="22"/>
        <v>4</v>
      </c>
      <c r="AO17" s="131">
        <f t="shared" si="5"/>
        <v>24</v>
      </c>
      <c r="AP17" s="132">
        <f t="shared" si="6"/>
        <v>70</v>
      </c>
      <c r="AQ17" s="107">
        <f t="shared" si="7"/>
        <v>1</v>
      </c>
      <c r="AR17" s="108">
        <f t="shared" si="7"/>
        <v>1</v>
      </c>
      <c r="AS17" s="69">
        <v>42</v>
      </c>
      <c r="AT17" s="70">
        <v>35</v>
      </c>
      <c r="AU17" s="71" t="str">
        <f t="shared" si="8"/>
        <v>четверг</v>
      </c>
      <c r="AV17" s="71" t="str">
        <f t="shared" si="9"/>
        <v>четверг</v>
      </c>
      <c r="AW17" s="71" t="str">
        <f t="shared" si="10"/>
        <v>четверг</v>
      </c>
      <c r="AX17" s="109">
        <v>5</v>
      </c>
      <c r="AY17" s="73" t="str">
        <f t="shared" si="11"/>
        <v>9-10</v>
      </c>
      <c r="AZ17" s="74">
        <v>211</v>
      </c>
      <c r="BA17" s="110" t="str">
        <f t="shared" si="15"/>
        <v>107,111</v>
      </c>
      <c r="BB17" s="110" t="str">
        <f t="shared" si="15"/>
        <v>9,00-11,00</v>
      </c>
      <c r="BC17" s="111">
        <f t="shared" si="16"/>
        <v>6</v>
      </c>
      <c r="BD17" s="112">
        <f t="shared" si="23"/>
        <v>40</v>
      </c>
      <c r="BE17" s="112">
        <f t="shared" si="24"/>
        <v>41</v>
      </c>
      <c r="BF17" s="80"/>
      <c r="BG17" s="80"/>
      <c r="BH17" s="81"/>
    </row>
    <row r="18" spans="1:60" s="40" customFormat="1" ht="39" customHeight="1" thickBot="1" x14ac:dyDescent="0.25">
      <c r="A18" s="113">
        <v>6</v>
      </c>
      <c r="B18" s="114" t="s">
        <v>56</v>
      </c>
      <c r="C18" s="115" t="s">
        <v>57</v>
      </c>
      <c r="D18" s="116" t="s">
        <v>174</v>
      </c>
      <c r="E18" s="117">
        <v>1</v>
      </c>
      <c r="F18" s="117">
        <v>1</v>
      </c>
      <c r="G18" s="118">
        <v>45576</v>
      </c>
      <c r="H18" s="47" t="s">
        <v>45</v>
      </c>
      <c r="I18" s="120">
        <v>105</v>
      </c>
      <c r="J18" s="120">
        <v>6</v>
      </c>
      <c r="K18" s="550" t="s">
        <v>178</v>
      </c>
      <c r="L18" s="548"/>
      <c r="M18" s="547"/>
      <c r="N18" s="89">
        <f t="shared" si="0"/>
        <v>6</v>
      </c>
      <c r="O18" s="89">
        <f>$AV$6</f>
        <v>8</v>
      </c>
      <c r="P18" s="89">
        <f t="shared" si="1"/>
        <v>3</v>
      </c>
      <c r="Q18" s="121">
        <f t="shared" si="2"/>
        <v>23</v>
      </c>
      <c r="R18" s="122"/>
      <c r="S18" s="123">
        <v>45611</v>
      </c>
      <c r="T18" s="94" t="str">
        <f t="shared" si="12"/>
        <v xml:space="preserve"> 3-4</v>
      </c>
      <c r="U18" s="94">
        <f>I18</f>
        <v>105</v>
      </c>
      <c r="V18" s="94">
        <f t="shared" si="13"/>
        <v>6</v>
      </c>
      <c r="W18" s="535" t="s">
        <v>179</v>
      </c>
      <c r="X18" s="536"/>
      <c r="Y18" s="537"/>
      <c r="Z18" s="124">
        <f t="shared" si="17"/>
        <v>6</v>
      </c>
      <c r="AA18" s="125">
        <f t="shared" si="18"/>
        <v>8</v>
      </c>
      <c r="AB18" s="125">
        <f t="shared" si="3"/>
        <v>3</v>
      </c>
      <c r="AC18" s="126">
        <f t="shared" si="4"/>
        <v>23</v>
      </c>
      <c r="AD18" s="127"/>
      <c r="AE18" s="128">
        <v>45646</v>
      </c>
      <c r="AF18" s="101" t="str">
        <f t="shared" si="14"/>
        <v xml:space="preserve"> 3-4</v>
      </c>
      <c r="AG18" s="101">
        <f t="shared" si="19"/>
        <v>105</v>
      </c>
      <c r="AH18" s="101">
        <f t="shared" si="19"/>
        <v>6</v>
      </c>
      <c r="AI18" s="538" t="s">
        <v>180</v>
      </c>
      <c r="AJ18" s="539"/>
      <c r="AK18" s="540"/>
      <c r="AL18" s="129">
        <f t="shared" si="20"/>
        <v>6</v>
      </c>
      <c r="AM18" s="130">
        <f t="shared" si="21"/>
        <v>8</v>
      </c>
      <c r="AN18" s="130">
        <f t="shared" si="22"/>
        <v>4</v>
      </c>
      <c r="AO18" s="131">
        <f t="shared" si="5"/>
        <v>24</v>
      </c>
      <c r="AP18" s="132">
        <f t="shared" si="6"/>
        <v>70</v>
      </c>
      <c r="AQ18" s="107">
        <f t="shared" si="7"/>
        <v>1</v>
      </c>
      <c r="AR18" s="108">
        <f t="shared" si="7"/>
        <v>1</v>
      </c>
      <c r="AS18" s="69">
        <v>42</v>
      </c>
      <c r="AT18" s="70">
        <v>35</v>
      </c>
      <c r="AU18" s="71" t="str">
        <f t="shared" si="8"/>
        <v>пятница</v>
      </c>
      <c r="AV18" s="71" t="str">
        <f t="shared" si="9"/>
        <v>пятница</v>
      </c>
      <c r="AW18" s="71" t="str">
        <f t="shared" si="10"/>
        <v>пятница</v>
      </c>
      <c r="AX18" s="109">
        <v>4</v>
      </c>
      <c r="AY18" s="73" t="str">
        <f t="shared" si="11"/>
        <v>7-8</v>
      </c>
      <c r="AZ18" s="74">
        <v>211</v>
      </c>
      <c r="BA18" s="110" t="str">
        <f t="shared" si="15"/>
        <v>107,111</v>
      </c>
      <c r="BB18" s="110" t="str">
        <f t="shared" si="15"/>
        <v>9,00-11,00</v>
      </c>
      <c r="BC18" s="111">
        <f t="shared" si="16"/>
        <v>6</v>
      </c>
      <c r="BD18" s="112">
        <f t="shared" si="23"/>
        <v>40</v>
      </c>
      <c r="BE18" s="112">
        <f t="shared" si="24"/>
        <v>41</v>
      </c>
      <c r="BF18" s="80"/>
      <c r="BG18" s="80"/>
      <c r="BH18" s="81"/>
    </row>
    <row r="19" spans="1:60" s="40" customFormat="1" ht="39.75" customHeight="1" thickBot="1" x14ac:dyDescent="0.25">
      <c r="A19" s="133">
        <v>7</v>
      </c>
      <c r="B19" s="134" t="s">
        <v>58</v>
      </c>
      <c r="C19" s="135" t="s">
        <v>43</v>
      </c>
      <c r="D19" s="136" t="s">
        <v>59</v>
      </c>
      <c r="E19" s="137">
        <v>1</v>
      </c>
      <c r="F19" s="137">
        <v>1</v>
      </c>
      <c r="G19" s="46">
        <v>45569</v>
      </c>
      <c r="H19" s="47" t="s">
        <v>45</v>
      </c>
      <c r="I19" s="138">
        <v>110</v>
      </c>
      <c r="J19" s="138">
        <f>$AU$6</f>
        <v>6</v>
      </c>
      <c r="K19" s="550" t="s">
        <v>178</v>
      </c>
      <c r="L19" s="548"/>
      <c r="M19" s="547"/>
      <c r="N19" s="139">
        <f t="shared" si="0"/>
        <v>6</v>
      </c>
      <c r="O19" s="139">
        <f>$AV$6</f>
        <v>8</v>
      </c>
      <c r="P19" s="139">
        <f t="shared" si="1"/>
        <v>3</v>
      </c>
      <c r="Q19" s="140">
        <f t="shared" si="2"/>
        <v>23</v>
      </c>
      <c r="R19" s="141"/>
      <c r="S19" s="53">
        <v>45604</v>
      </c>
      <c r="T19" s="142" t="str">
        <f t="shared" si="12"/>
        <v xml:space="preserve"> 3-4</v>
      </c>
      <c r="U19" s="142">
        <f>I19</f>
        <v>110</v>
      </c>
      <c r="V19" s="142">
        <f t="shared" si="13"/>
        <v>6</v>
      </c>
      <c r="W19" s="535" t="s">
        <v>179</v>
      </c>
      <c r="X19" s="536"/>
      <c r="Y19" s="537"/>
      <c r="Z19" s="145">
        <f t="shared" si="17"/>
        <v>6</v>
      </c>
      <c r="AA19" s="146">
        <f t="shared" si="18"/>
        <v>8</v>
      </c>
      <c r="AB19" s="146">
        <f t="shared" si="3"/>
        <v>3</v>
      </c>
      <c r="AC19" s="147">
        <f t="shared" si="4"/>
        <v>23</v>
      </c>
      <c r="AD19" s="148"/>
      <c r="AE19" s="60">
        <v>45653</v>
      </c>
      <c r="AF19" s="149" t="str">
        <f t="shared" si="14"/>
        <v xml:space="preserve"> 3-4</v>
      </c>
      <c r="AG19" s="149">
        <f t="shared" si="19"/>
        <v>110</v>
      </c>
      <c r="AH19" s="149">
        <f t="shared" si="19"/>
        <v>6</v>
      </c>
      <c r="AI19" s="538" t="s">
        <v>180</v>
      </c>
      <c r="AJ19" s="539"/>
      <c r="AK19" s="540"/>
      <c r="AL19" s="150">
        <f t="shared" si="20"/>
        <v>6</v>
      </c>
      <c r="AM19" s="151">
        <f t="shared" si="21"/>
        <v>8</v>
      </c>
      <c r="AN19" s="151">
        <f t="shared" si="22"/>
        <v>4</v>
      </c>
      <c r="AO19" s="152">
        <f t="shared" si="5"/>
        <v>24</v>
      </c>
      <c r="AP19" s="153">
        <f t="shared" si="6"/>
        <v>70</v>
      </c>
      <c r="AQ19" s="107">
        <f t="shared" si="7"/>
        <v>1</v>
      </c>
      <c r="AR19" s="108">
        <f t="shared" si="7"/>
        <v>1</v>
      </c>
      <c r="AS19" s="69">
        <v>42</v>
      </c>
      <c r="AT19" s="70">
        <v>35</v>
      </c>
      <c r="AU19" s="71" t="str">
        <f t="shared" si="8"/>
        <v>пятница</v>
      </c>
      <c r="AV19" s="71" t="str">
        <f t="shared" si="9"/>
        <v>пятница</v>
      </c>
      <c r="AW19" s="71" t="str">
        <f t="shared" si="10"/>
        <v>пятница</v>
      </c>
      <c r="AX19" s="109">
        <v>4</v>
      </c>
      <c r="AY19" s="73" t="str">
        <f t="shared" si="11"/>
        <v>7-8</v>
      </c>
      <c r="AZ19" s="74">
        <v>211</v>
      </c>
      <c r="BA19" s="110" t="str">
        <f t="shared" si="15"/>
        <v>107,111</v>
      </c>
      <c r="BB19" s="110" t="str">
        <f t="shared" si="15"/>
        <v>9,00-11,00</v>
      </c>
      <c r="BC19" s="111">
        <f t="shared" si="16"/>
        <v>6</v>
      </c>
      <c r="BD19" s="112">
        <f t="shared" si="23"/>
        <v>40</v>
      </c>
      <c r="BE19" s="112">
        <f t="shared" si="24"/>
        <v>41</v>
      </c>
      <c r="BF19" s="80"/>
      <c r="BG19" s="80"/>
      <c r="BH19" s="81"/>
    </row>
    <row r="20" spans="1:60" s="40" customFormat="1" ht="47.25" customHeight="1" thickBot="1" x14ac:dyDescent="0.25">
      <c r="A20" s="113">
        <v>8</v>
      </c>
      <c r="B20" s="114" t="s">
        <v>60</v>
      </c>
      <c r="C20" s="115" t="s">
        <v>43</v>
      </c>
      <c r="D20" s="116" t="s">
        <v>61</v>
      </c>
      <c r="E20" s="117">
        <v>1</v>
      </c>
      <c r="F20" s="117">
        <v>1</v>
      </c>
      <c r="G20" s="118">
        <v>45579</v>
      </c>
      <c r="H20" s="119" t="s">
        <v>52</v>
      </c>
      <c r="I20" s="120">
        <v>204</v>
      </c>
      <c r="J20" s="120">
        <f>$AU$6</f>
        <v>6</v>
      </c>
      <c r="K20" s="550" t="s">
        <v>178</v>
      </c>
      <c r="L20" s="548"/>
      <c r="M20" s="547"/>
      <c r="N20" s="89">
        <f t="shared" si="0"/>
        <v>6</v>
      </c>
      <c r="O20" s="89">
        <f>$AV$6</f>
        <v>8</v>
      </c>
      <c r="P20" s="89">
        <f t="shared" si="1"/>
        <v>3</v>
      </c>
      <c r="Q20" s="121">
        <f t="shared" si="2"/>
        <v>23</v>
      </c>
      <c r="R20" s="122"/>
      <c r="S20" s="123">
        <v>45604</v>
      </c>
      <c r="T20" s="94" t="str">
        <f t="shared" si="12"/>
        <v xml:space="preserve"> 1-2</v>
      </c>
      <c r="U20" s="94">
        <f>I20</f>
        <v>204</v>
      </c>
      <c r="V20" s="94">
        <f t="shared" si="13"/>
        <v>6</v>
      </c>
      <c r="W20" s="535" t="s">
        <v>179</v>
      </c>
      <c r="X20" s="536"/>
      <c r="Y20" s="537"/>
      <c r="Z20" s="124">
        <f t="shared" si="17"/>
        <v>6</v>
      </c>
      <c r="AA20" s="125">
        <f t="shared" si="18"/>
        <v>8</v>
      </c>
      <c r="AB20" s="125">
        <f t="shared" si="3"/>
        <v>3</v>
      </c>
      <c r="AC20" s="126">
        <f t="shared" si="4"/>
        <v>23</v>
      </c>
      <c r="AD20" s="127"/>
      <c r="AE20" s="128">
        <v>45652</v>
      </c>
      <c r="AF20" s="101" t="str">
        <f t="shared" si="14"/>
        <v xml:space="preserve"> 1-2</v>
      </c>
      <c r="AG20" s="101">
        <f t="shared" si="19"/>
        <v>204</v>
      </c>
      <c r="AH20" s="101">
        <f t="shared" si="19"/>
        <v>6</v>
      </c>
      <c r="AI20" s="538" t="s">
        <v>180</v>
      </c>
      <c r="AJ20" s="539"/>
      <c r="AK20" s="540"/>
      <c r="AL20" s="129">
        <f t="shared" si="20"/>
        <v>6</v>
      </c>
      <c r="AM20" s="130">
        <f t="shared" si="21"/>
        <v>8</v>
      </c>
      <c r="AN20" s="130">
        <f t="shared" si="22"/>
        <v>4</v>
      </c>
      <c r="AO20" s="131">
        <f t="shared" si="5"/>
        <v>24</v>
      </c>
      <c r="AP20" s="132">
        <f t="shared" si="6"/>
        <v>70</v>
      </c>
      <c r="AQ20" s="154">
        <f t="shared" si="7"/>
        <v>1</v>
      </c>
      <c r="AR20" s="155">
        <f t="shared" si="7"/>
        <v>1</v>
      </c>
      <c r="AS20" s="69">
        <v>42</v>
      </c>
      <c r="AT20" s="70">
        <v>35</v>
      </c>
      <c r="AU20" s="71" t="str">
        <f t="shared" si="8"/>
        <v>понедельник</v>
      </c>
      <c r="AV20" s="71" t="str">
        <f t="shared" si="9"/>
        <v>пятница</v>
      </c>
      <c r="AW20" s="71" t="str">
        <f t="shared" si="10"/>
        <v>четверг</v>
      </c>
      <c r="AX20" s="109">
        <v>4</v>
      </c>
      <c r="AY20" s="73" t="str">
        <f t="shared" si="11"/>
        <v>7-8</v>
      </c>
      <c r="AZ20" s="74">
        <v>211</v>
      </c>
      <c r="BA20" s="110" t="str">
        <f t="shared" si="15"/>
        <v>107,111</v>
      </c>
      <c r="BB20" s="110" t="str">
        <f t="shared" si="15"/>
        <v>9,00-11,00</v>
      </c>
      <c r="BC20" s="111">
        <f t="shared" si="16"/>
        <v>6</v>
      </c>
      <c r="BD20" s="112">
        <f t="shared" si="23"/>
        <v>40</v>
      </c>
      <c r="BE20" s="112">
        <f t="shared" si="24"/>
        <v>41</v>
      </c>
      <c r="BF20" s="80"/>
      <c r="BG20" s="80"/>
      <c r="BH20" s="81"/>
    </row>
    <row r="21" spans="1:60" s="156" customFormat="1" ht="63.75" customHeight="1" thickBot="1" x14ac:dyDescent="0.25">
      <c r="A21" s="133">
        <v>9</v>
      </c>
      <c r="B21" s="134" t="s">
        <v>166</v>
      </c>
      <c r="C21" s="135" t="s">
        <v>43</v>
      </c>
      <c r="D21" s="136" t="s">
        <v>201</v>
      </c>
      <c r="E21" s="137">
        <v>1</v>
      </c>
      <c r="F21" s="137">
        <v>1</v>
      </c>
      <c r="G21" s="87">
        <v>45574</v>
      </c>
      <c r="H21" s="47" t="s">
        <v>45</v>
      </c>
      <c r="I21" s="138">
        <v>206</v>
      </c>
      <c r="J21" s="138">
        <f>$AU$6</f>
        <v>6</v>
      </c>
      <c r="K21" s="550" t="s">
        <v>178</v>
      </c>
      <c r="L21" s="548"/>
      <c r="M21" s="547"/>
      <c r="N21" s="139">
        <f>BC20</f>
        <v>6</v>
      </c>
      <c r="O21" s="139">
        <f>$AV$6</f>
        <v>8</v>
      </c>
      <c r="P21" s="139">
        <f t="shared" si="1"/>
        <v>3</v>
      </c>
      <c r="Q21" s="140">
        <f t="shared" si="2"/>
        <v>23</v>
      </c>
      <c r="R21" s="141"/>
      <c r="S21" s="93">
        <v>45609</v>
      </c>
      <c r="T21" s="142" t="str">
        <f t="shared" si="12"/>
        <v xml:space="preserve"> 3-4</v>
      </c>
      <c r="U21" s="142">
        <f>I21</f>
        <v>206</v>
      </c>
      <c r="V21" s="142">
        <f t="shared" si="13"/>
        <v>6</v>
      </c>
      <c r="W21" s="535" t="s">
        <v>179</v>
      </c>
      <c r="X21" s="536"/>
      <c r="Y21" s="537"/>
      <c r="Z21" s="145">
        <f t="shared" si="17"/>
        <v>6</v>
      </c>
      <c r="AA21" s="146">
        <f t="shared" si="18"/>
        <v>8</v>
      </c>
      <c r="AB21" s="146">
        <f t="shared" si="3"/>
        <v>3</v>
      </c>
      <c r="AC21" s="147">
        <f t="shared" si="4"/>
        <v>23</v>
      </c>
      <c r="AD21" s="148"/>
      <c r="AE21" s="100">
        <v>45644</v>
      </c>
      <c r="AF21" s="149" t="str">
        <f t="shared" si="14"/>
        <v xml:space="preserve"> 3-4</v>
      </c>
      <c r="AG21" s="149">
        <f t="shared" si="19"/>
        <v>206</v>
      </c>
      <c r="AH21" s="149">
        <f t="shared" si="19"/>
        <v>6</v>
      </c>
      <c r="AI21" s="538" t="s">
        <v>180</v>
      </c>
      <c r="AJ21" s="539"/>
      <c r="AK21" s="540"/>
      <c r="AL21" s="150">
        <f t="shared" si="20"/>
        <v>6</v>
      </c>
      <c r="AM21" s="151">
        <f t="shared" si="21"/>
        <v>8</v>
      </c>
      <c r="AN21" s="151">
        <f t="shared" si="22"/>
        <v>4</v>
      </c>
      <c r="AO21" s="152">
        <f t="shared" si="5"/>
        <v>24</v>
      </c>
      <c r="AP21" s="153">
        <f t="shared" si="6"/>
        <v>70</v>
      </c>
      <c r="AQ21" s="154" t="e">
        <f>#REF!</f>
        <v>#REF!</v>
      </c>
      <c r="AR21" s="157" t="e">
        <f>#REF!</f>
        <v>#REF!</v>
      </c>
      <c r="AS21" s="70">
        <v>42</v>
      </c>
      <c r="AT21" s="70">
        <v>35</v>
      </c>
      <c r="AU21" s="71" t="e">
        <f>TEXT(#REF!, "ДДДДДДД")</f>
        <v>#REF!</v>
      </c>
      <c r="AV21" s="71" t="e">
        <f>TEXT(#REF!, "ДДДДДДД")</f>
        <v>#REF!</v>
      </c>
      <c r="AW21" s="71" t="e">
        <f>TEXT(#REF!, "ДДДДДДД")</f>
        <v>#REF!</v>
      </c>
      <c r="AX21" s="158">
        <v>5</v>
      </c>
      <c r="AY21" s="159" t="str">
        <f t="shared" si="11"/>
        <v>9-10</v>
      </c>
      <c r="AZ21" s="160">
        <v>211</v>
      </c>
      <c r="BA21" s="110" t="str">
        <f t="shared" si="15"/>
        <v>107,111</v>
      </c>
      <c r="BB21" s="110" t="str">
        <f t="shared" si="15"/>
        <v>9,00-11,00</v>
      </c>
      <c r="BC21" s="161">
        <f t="shared" si="16"/>
        <v>6</v>
      </c>
      <c r="BD21" s="112">
        <f t="shared" si="23"/>
        <v>40</v>
      </c>
      <c r="BE21" s="112">
        <f t="shared" si="24"/>
        <v>41</v>
      </c>
      <c r="BF21" s="162"/>
      <c r="BG21" s="162"/>
      <c r="BH21" s="163"/>
    </row>
    <row r="22" spans="1:60" s="40" customFormat="1" ht="109.5" customHeight="1" thickBot="1" x14ac:dyDescent="0.25">
      <c r="A22" s="164">
        <v>10</v>
      </c>
      <c r="B22" s="165" t="s">
        <v>63</v>
      </c>
      <c r="C22" s="166" t="s">
        <v>64</v>
      </c>
      <c r="D22" s="167" t="s">
        <v>202</v>
      </c>
      <c r="E22" s="168">
        <v>1</v>
      </c>
      <c r="F22" s="168">
        <v>1</v>
      </c>
      <c r="G22" s="551" t="s">
        <v>175</v>
      </c>
      <c r="H22" s="552"/>
      <c r="I22" s="552"/>
      <c r="J22" s="552"/>
      <c r="K22" s="552"/>
      <c r="L22" s="552"/>
      <c r="M22" s="552"/>
      <c r="N22" s="553"/>
      <c r="O22" s="169">
        <v>20</v>
      </c>
      <c r="P22" s="169">
        <f t="shared" si="1"/>
        <v>3</v>
      </c>
      <c r="Q22" s="170">
        <f t="shared" si="2"/>
        <v>23</v>
      </c>
      <c r="R22" s="171"/>
      <c r="S22" s="544" t="s">
        <v>176</v>
      </c>
      <c r="T22" s="545"/>
      <c r="U22" s="545"/>
      <c r="V22" s="545"/>
      <c r="W22" s="545"/>
      <c r="X22" s="545"/>
      <c r="Y22" s="545"/>
      <c r="Z22" s="546"/>
      <c r="AA22" s="172">
        <v>20</v>
      </c>
      <c r="AB22" s="172">
        <f t="shared" si="3"/>
        <v>3</v>
      </c>
      <c r="AC22" s="173">
        <f t="shared" si="4"/>
        <v>23</v>
      </c>
      <c r="AD22" s="174"/>
      <c r="AE22" s="541" t="s">
        <v>177</v>
      </c>
      <c r="AF22" s="542"/>
      <c r="AG22" s="542"/>
      <c r="AH22" s="542"/>
      <c r="AI22" s="542"/>
      <c r="AJ22" s="542"/>
      <c r="AK22" s="542"/>
      <c r="AL22" s="543"/>
      <c r="AM22" s="176">
        <v>20</v>
      </c>
      <c r="AN22" s="176">
        <f t="shared" si="22"/>
        <v>4</v>
      </c>
      <c r="AO22" s="177">
        <f t="shared" si="5"/>
        <v>24</v>
      </c>
      <c r="AP22" s="178">
        <f t="shared" si="6"/>
        <v>70</v>
      </c>
      <c r="AQ22" s="179"/>
      <c r="AR22" s="180"/>
      <c r="AS22" s="70"/>
      <c r="AT22" s="70"/>
      <c r="AU22" s="71"/>
      <c r="AV22" s="71"/>
      <c r="AW22" s="71"/>
      <c r="AX22" s="181"/>
      <c r="AY22" s="182"/>
      <c r="AZ22" s="183"/>
      <c r="BA22" s="110"/>
      <c r="BB22" s="110"/>
      <c r="BC22" s="184"/>
      <c r="BD22" s="112"/>
      <c r="BE22" s="112"/>
      <c r="BF22" s="80"/>
      <c r="BG22" s="80"/>
      <c r="BH22" s="81"/>
    </row>
    <row r="23" spans="1:60" s="40" customFormat="1" ht="53.25" customHeight="1" thickBot="1" x14ac:dyDescent="0.25">
      <c r="A23" s="41">
        <v>1</v>
      </c>
      <c r="B23" s="42" t="s">
        <v>42</v>
      </c>
      <c r="C23" s="43" t="s">
        <v>43</v>
      </c>
      <c r="D23" s="44" t="s">
        <v>44</v>
      </c>
      <c r="E23" s="185">
        <v>1</v>
      </c>
      <c r="F23" s="185">
        <v>2</v>
      </c>
      <c r="G23" s="46">
        <v>45567</v>
      </c>
      <c r="H23" s="47" t="s">
        <v>45</v>
      </c>
      <c r="I23" s="48">
        <v>112</v>
      </c>
      <c r="J23" s="48">
        <f>$AU$6</f>
        <v>6</v>
      </c>
      <c r="K23" s="550" t="s">
        <v>178</v>
      </c>
      <c r="L23" s="548"/>
      <c r="M23" s="547"/>
      <c r="N23" s="50">
        <f t="shared" ref="N23:N30" si="25">BC23</f>
        <v>6</v>
      </c>
      <c r="O23" s="50">
        <f>$AV$6</f>
        <v>8</v>
      </c>
      <c r="P23" s="50">
        <f t="shared" si="1"/>
        <v>3</v>
      </c>
      <c r="Q23" s="51">
        <f t="shared" si="2"/>
        <v>23</v>
      </c>
      <c r="R23" s="186"/>
      <c r="S23" s="53">
        <v>45609</v>
      </c>
      <c r="T23" s="54" t="str">
        <f>H23</f>
        <v xml:space="preserve"> 3-4</v>
      </c>
      <c r="U23" s="54">
        <f>I23</f>
        <v>112</v>
      </c>
      <c r="V23" s="54">
        <f>J23</f>
        <v>6</v>
      </c>
      <c r="W23" s="535" t="s">
        <v>179</v>
      </c>
      <c r="X23" s="536"/>
      <c r="Y23" s="537"/>
      <c r="Z23" s="56">
        <f>N23</f>
        <v>6</v>
      </c>
      <c r="AA23" s="57">
        <f>$AV$6</f>
        <v>8</v>
      </c>
      <c r="AB23" s="57">
        <f t="shared" si="3"/>
        <v>3</v>
      </c>
      <c r="AC23" s="58">
        <f t="shared" si="4"/>
        <v>23</v>
      </c>
      <c r="AD23" s="143"/>
      <c r="AE23" s="60">
        <v>45651</v>
      </c>
      <c r="AF23" s="61" t="str">
        <f>H23</f>
        <v xml:space="preserve"> 3-4</v>
      </c>
      <c r="AG23" s="61">
        <f>I23</f>
        <v>112</v>
      </c>
      <c r="AH23" s="61">
        <f>J23</f>
        <v>6</v>
      </c>
      <c r="AI23" s="538" t="s">
        <v>180</v>
      </c>
      <c r="AJ23" s="539"/>
      <c r="AK23" s="540"/>
      <c r="AL23" s="63">
        <f>Z23</f>
        <v>6</v>
      </c>
      <c r="AM23" s="64">
        <f>$AV$6</f>
        <v>8</v>
      </c>
      <c r="AN23" s="64">
        <f t="shared" si="22"/>
        <v>4</v>
      </c>
      <c r="AO23" s="65">
        <f t="shared" si="5"/>
        <v>24</v>
      </c>
      <c r="AP23" s="144">
        <f t="shared" si="6"/>
        <v>70</v>
      </c>
      <c r="AQ23" s="67">
        <f t="shared" ref="AQ23:AR30" si="26">E23</f>
        <v>1</v>
      </c>
      <c r="AR23" s="68">
        <f t="shared" si="26"/>
        <v>2</v>
      </c>
      <c r="AS23" s="69">
        <v>42</v>
      </c>
      <c r="AT23" s="70">
        <v>48</v>
      </c>
      <c r="AU23" s="71" t="str">
        <f t="shared" ref="AU23:AU30" si="27">TEXT(G23, "ДДДДДДД")</f>
        <v>среда</v>
      </c>
      <c r="AV23" s="71" t="str">
        <f t="shared" ref="AV23:AV30" si="28">TEXT(S23, "ДДДДДДД")</f>
        <v>среда</v>
      </c>
      <c r="AW23" s="71" t="str">
        <f t="shared" ref="AW23:AW30" si="29">TEXT(AE23, "ДДДДДДД")</f>
        <v>среда</v>
      </c>
      <c r="AX23" s="72">
        <v>4</v>
      </c>
      <c r="AY23" s="73" t="str">
        <f t="shared" ref="AY23:AY31" si="30">IF(AX23=3, "5-6", IF(AX23=4, "7-8", "9-10"))</f>
        <v>7-8</v>
      </c>
      <c r="AZ23" s="74">
        <v>211</v>
      </c>
      <c r="BA23" s="75" t="s">
        <v>46</v>
      </c>
      <c r="BB23" s="76" t="s">
        <v>47</v>
      </c>
      <c r="BC23" s="77">
        <v>6</v>
      </c>
      <c r="BD23" s="78">
        <v>40</v>
      </c>
      <c r="BE23" s="79">
        <v>41</v>
      </c>
      <c r="BF23" s="80"/>
      <c r="BG23" s="80"/>
      <c r="BH23" s="81"/>
    </row>
    <row r="24" spans="1:60" s="40" customFormat="1" ht="63" customHeight="1" thickBot="1" x14ac:dyDescent="0.25">
      <c r="A24" s="133">
        <v>2</v>
      </c>
      <c r="B24" s="83" t="s">
        <v>48</v>
      </c>
      <c r="C24" s="115" t="s">
        <v>165</v>
      </c>
      <c r="D24" s="85" t="s">
        <v>50</v>
      </c>
      <c r="E24" s="86">
        <v>1</v>
      </c>
      <c r="F24" s="86">
        <v>2</v>
      </c>
      <c r="G24" s="87">
        <v>45572</v>
      </c>
      <c r="H24" s="119" t="s">
        <v>52</v>
      </c>
      <c r="I24" s="88">
        <v>311</v>
      </c>
      <c r="J24" s="88">
        <f>$AU$6</f>
        <v>6</v>
      </c>
      <c r="K24" s="550" t="s">
        <v>178</v>
      </c>
      <c r="L24" s="548"/>
      <c r="M24" s="547"/>
      <c r="N24" s="89">
        <f t="shared" si="25"/>
        <v>6</v>
      </c>
      <c r="O24" s="90">
        <v>8</v>
      </c>
      <c r="P24" s="90">
        <f t="shared" si="1"/>
        <v>3</v>
      </c>
      <c r="Q24" s="91">
        <f t="shared" ref="Q24" si="31">SUM(N24:P24)+J24</f>
        <v>23</v>
      </c>
      <c r="R24" s="92"/>
      <c r="S24" s="93">
        <v>45614</v>
      </c>
      <c r="T24" s="94" t="str">
        <f t="shared" ref="T24" si="32">H24</f>
        <v xml:space="preserve"> 1-2</v>
      </c>
      <c r="U24" s="88">
        <v>311</v>
      </c>
      <c r="V24" s="95">
        <f t="shared" ref="V24" si="33">J24</f>
        <v>6</v>
      </c>
      <c r="W24" s="535" t="s">
        <v>179</v>
      </c>
      <c r="X24" s="536"/>
      <c r="Y24" s="537"/>
      <c r="Z24" s="96">
        <v>6</v>
      </c>
      <c r="AA24" s="97">
        <v>8</v>
      </c>
      <c r="AB24" s="97">
        <f t="shared" si="3"/>
        <v>3</v>
      </c>
      <c r="AC24" s="98">
        <f t="shared" ref="AC24" si="34">SUM(Z24:AB24)+V24</f>
        <v>23</v>
      </c>
      <c r="AD24" s="99"/>
      <c r="AE24" s="100">
        <v>45649</v>
      </c>
      <c r="AF24" s="101" t="str">
        <f t="shared" ref="AF24" si="35">H24</f>
        <v xml:space="preserve"> 1-2</v>
      </c>
      <c r="AG24" s="88">
        <v>204</v>
      </c>
      <c r="AH24" s="102">
        <f>$AU$6</f>
        <v>6</v>
      </c>
      <c r="AI24" s="538" t="s">
        <v>180</v>
      </c>
      <c r="AJ24" s="539"/>
      <c r="AK24" s="540"/>
      <c r="AL24" s="103">
        <v>6</v>
      </c>
      <c r="AM24" s="104">
        <v>8</v>
      </c>
      <c r="AN24" s="104">
        <v>4</v>
      </c>
      <c r="AO24" s="105">
        <f t="shared" si="5"/>
        <v>24</v>
      </c>
      <c r="AP24" s="106">
        <f t="shared" si="6"/>
        <v>70</v>
      </c>
      <c r="AQ24" s="107">
        <f t="shared" si="26"/>
        <v>1</v>
      </c>
      <c r="AR24" s="108">
        <f t="shared" si="26"/>
        <v>2</v>
      </c>
      <c r="AS24" s="69">
        <v>42</v>
      </c>
      <c r="AT24" s="70">
        <v>48</v>
      </c>
      <c r="AU24" s="71" t="str">
        <f t="shared" si="27"/>
        <v>понедельник</v>
      </c>
      <c r="AV24" s="71" t="str">
        <f t="shared" si="28"/>
        <v>понедельник</v>
      </c>
      <c r="AW24" s="71" t="str">
        <f t="shared" si="29"/>
        <v>понедельник</v>
      </c>
      <c r="AX24" s="109">
        <v>4</v>
      </c>
      <c r="AY24" s="73" t="str">
        <f t="shared" si="30"/>
        <v>7-8</v>
      </c>
      <c r="AZ24" s="74">
        <v>211</v>
      </c>
      <c r="BA24" s="110" t="str">
        <f t="shared" ref="BA24:BB31" si="36">BA23</f>
        <v>107,111</v>
      </c>
      <c r="BB24" s="110" t="str">
        <f t="shared" si="36"/>
        <v>9,00-11,00</v>
      </c>
      <c r="BC24" s="111">
        <f t="shared" ref="BC24:BC31" si="37">$BC$13</f>
        <v>6</v>
      </c>
      <c r="BD24" s="112">
        <f>BD23</f>
        <v>40</v>
      </c>
      <c r="BE24" s="112">
        <f>BE23</f>
        <v>41</v>
      </c>
      <c r="BF24" s="80"/>
      <c r="BG24" s="80"/>
      <c r="BH24" s="81"/>
    </row>
    <row r="25" spans="1:60" s="40" customFormat="1" ht="86.25" customHeight="1" thickBot="1" x14ac:dyDescent="0.25">
      <c r="A25" s="113">
        <v>3</v>
      </c>
      <c r="B25" s="114" t="s">
        <v>51</v>
      </c>
      <c r="C25" s="115" t="s">
        <v>165</v>
      </c>
      <c r="D25" s="116" t="s">
        <v>172</v>
      </c>
      <c r="E25" s="117">
        <v>1</v>
      </c>
      <c r="F25" s="117">
        <v>2</v>
      </c>
      <c r="G25" s="87">
        <v>45568</v>
      </c>
      <c r="H25" s="47" t="s">
        <v>75</v>
      </c>
      <c r="I25" s="120">
        <v>311</v>
      </c>
      <c r="J25" s="120">
        <f>$AU$6</f>
        <v>6</v>
      </c>
      <c r="K25" s="550" t="s">
        <v>178</v>
      </c>
      <c r="L25" s="548"/>
      <c r="M25" s="547"/>
      <c r="N25" s="89">
        <f t="shared" si="25"/>
        <v>6</v>
      </c>
      <c r="O25" s="89">
        <f>$AV$6</f>
        <v>8</v>
      </c>
      <c r="P25" s="89">
        <f t="shared" si="1"/>
        <v>3</v>
      </c>
      <c r="Q25" s="121">
        <f t="shared" ref="Q25" si="38">SUM(N25:P25)+J25</f>
        <v>23</v>
      </c>
      <c r="R25" s="122"/>
      <c r="S25" s="93">
        <v>45610</v>
      </c>
      <c r="T25" s="187" t="str">
        <f t="shared" ref="T25:T31" si="39">H25</f>
        <v xml:space="preserve"> 5-6</v>
      </c>
      <c r="U25" s="187">
        <f>I25</f>
        <v>311</v>
      </c>
      <c r="V25" s="187">
        <f t="shared" ref="V25:V31" si="40">J25</f>
        <v>6</v>
      </c>
      <c r="W25" s="535" t="s">
        <v>179</v>
      </c>
      <c r="X25" s="536"/>
      <c r="Y25" s="537"/>
      <c r="Z25" s="232">
        <f t="shared" ref="Z25" si="41">N25</f>
        <v>6</v>
      </c>
      <c r="AA25" s="97">
        <f t="shared" ref="AA25" si="42">$AV$6</f>
        <v>8</v>
      </c>
      <c r="AB25" s="97">
        <f t="shared" si="3"/>
        <v>3</v>
      </c>
      <c r="AC25" s="98">
        <f t="shared" ref="AC25" si="43">SUM(Z25:AB25)+V25</f>
        <v>23</v>
      </c>
      <c r="AD25" s="233"/>
      <c r="AE25" s="100">
        <v>45645</v>
      </c>
      <c r="AF25" s="101" t="str">
        <f t="shared" ref="AF25:AF31" si="44">H25</f>
        <v xml:space="preserve"> 5-6</v>
      </c>
      <c r="AG25" s="101">
        <f t="shared" ref="AG25" si="45">I25</f>
        <v>311</v>
      </c>
      <c r="AH25" s="101">
        <f t="shared" ref="AH25" si="46">J25</f>
        <v>6</v>
      </c>
      <c r="AI25" s="538" t="s">
        <v>180</v>
      </c>
      <c r="AJ25" s="539"/>
      <c r="AK25" s="540"/>
      <c r="AL25" s="129">
        <f t="shared" ref="AL25" si="47">Z25</f>
        <v>6</v>
      </c>
      <c r="AM25" s="130">
        <f t="shared" ref="AM25" si="48">$AV$6</f>
        <v>8</v>
      </c>
      <c r="AN25" s="130">
        <f t="shared" si="22"/>
        <v>4</v>
      </c>
      <c r="AO25" s="131">
        <f t="shared" ref="AO25" si="49">SUM(AL25:AN25)+AH25</f>
        <v>24</v>
      </c>
      <c r="AP25" s="132">
        <f t="shared" ref="AP25" si="50">AO25+AC25+Q25</f>
        <v>70</v>
      </c>
      <c r="AQ25" s="107">
        <f t="shared" si="26"/>
        <v>1</v>
      </c>
      <c r="AR25" s="108">
        <f t="shared" si="26"/>
        <v>2</v>
      </c>
      <c r="AS25" s="69">
        <v>42</v>
      </c>
      <c r="AT25" s="70">
        <v>35</v>
      </c>
      <c r="AU25" s="71" t="str">
        <f t="shared" si="27"/>
        <v>четверг</v>
      </c>
      <c r="AV25" s="71" t="str">
        <f t="shared" si="28"/>
        <v>четверг</v>
      </c>
      <c r="AW25" s="71" t="str">
        <f t="shared" si="29"/>
        <v>четверг</v>
      </c>
      <c r="AX25" s="109">
        <v>4</v>
      </c>
      <c r="AY25" s="73" t="str">
        <f t="shared" si="30"/>
        <v>7-8</v>
      </c>
      <c r="AZ25" s="74">
        <v>211</v>
      </c>
      <c r="BA25" s="110" t="str">
        <f t="shared" si="36"/>
        <v>107,111</v>
      </c>
      <c r="BB25" s="110" t="str">
        <f t="shared" si="36"/>
        <v>9,00-11,00</v>
      </c>
      <c r="BC25" s="111">
        <f t="shared" si="37"/>
        <v>6</v>
      </c>
      <c r="BD25" s="112">
        <f t="shared" ref="BD25:BD31" si="51">BD24</f>
        <v>40</v>
      </c>
      <c r="BE25" s="112">
        <f t="shared" ref="BE25:BE31" si="52">BE23</f>
        <v>41</v>
      </c>
      <c r="BF25" s="80"/>
      <c r="BG25" s="80"/>
      <c r="BH25" s="81"/>
    </row>
    <row r="26" spans="1:60" s="40" customFormat="1" ht="36.75" customHeight="1" thickBot="1" x14ac:dyDescent="0.25">
      <c r="A26" s="133">
        <v>4</v>
      </c>
      <c r="B26" s="134" t="s">
        <v>53</v>
      </c>
      <c r="C26" s="135" t="s">
        <v>43</v>
      </c>
      <c r="D26" s="136" t="s">
        <v>171</v>
      </c>
      <c r="E26" s="137">
        <v>1</v>
      </c>
      <c r="F26" s="137">
        <v>2</v>
      </c>
      <c r="G26" s="118">
        <v>45573</v>
      </c>
      <c r="H26" s="47" t="s">
        <v>45</v>
      </c>
      <c r="I26" s="138">
        <v>112</v>
      </c>
      <c r="J26" s="138">
        <f>$AU$6</f>
        <v>6</v>
      </c>
      <c r="K26" s="550" t="s">
        <v>178</v>
      </c>
      <c r="L26" s="548"/>
      <c r="M26" s="547"/>
      <c r="N26" s="139">
        <f t="shared" si="25"/>
        <v>6</v>
      </c>
      <c r="O26" s="139">
        <f t="shared" ref="O26:O31" si="53">$AV$6</f>
        <v>8</v>
      </c>
      <c r="P26" s="139">
        <f t="shared" si="1"/>
        <v>3</v>
      </c>
      <c r="Q26" s="140">
        <f t="shared" si="2"/>
        <v>23</v>
      </c>
      <c r="R26" s="141"/>
      <c r="S26" s="411">
        <v>45615</v>
      </c>
      <c r="T26" s="94" t="str">
        <f t="shared" si="39"/>
        <v xml:space="preserve"> 3-4</v>
      </c>
      <c r="U26" s="94">
        <f>I26</f>
        <v>112</v>
      </c>
      <c r="V26" s="94">
        <f t="shared" si="40"/>
        <v>6</v>
      </c>
      <c r="W26" s="535" t="s">
        <v>179</v>
      </c>
      <c r="X26" s="536"/>
      <c r="Y26" s="537"/>
      <c r="Z26" s="124">
        <f t="shared" ref="Z26:Z31" si="54">N26</f>
        <v>6</v>
      </c>
      <c r="AA26" s="125">
        <f t="shared" ref="AA26:AA31" si="55">$AV$6</f>
        <v>8</v>
      </c>
      <c r="AB26" s="125">
        <f t="shared" si="3"/>
        <v>3</v>
      </c>
      <c r="AC26" s="126">
        <f t="shared" si="4"/>
        <v>23</v>
      </c>
      <c r="AD26" s="127"/>
      <c r="AE26" s="412">
        <v>45643</v>
      </c>
      <c r="AF26" s="61" t="str">
        <f t="shared" si="44"/>
        <v xml:space="preserve"> 3-4</v>
      </c>
      <c r="AG26" s="61">
        <f t="shared" ref="AG26:AH31" si="56">I26</f>
        <v>112</v>
      </c>
      <c r="AH26" s="61">
        <f t="shared" si="56"/>
        <v>6</v>
      </c>
      <c r="AI26" s="538" t="s">
        <v>180</v>
      </c>
      <c r="AJ26" s="539"/>
      <c r="AK26" s="540"/>
      <c r="AL26" s="63">
        <f t="shared" ref="AL26:AL31" si="57">Z26</f>
        <v>6</v>
      </c>
      <c r="AM26" s="64">
        <f t="shared" ref="AM26:AM31" si="58">$AV$6</f>
        <v>8</v>
      </c>
      <c r="AN26" s="64">
        <f t="shared" ref="AN26:AN52" si="59">$AW$6+1</f>
        <v>4</v>
      </c>
      <c r="AO26" s="65">
        <f t="shared" si="5"/>
        <v>24</v>
      </c>
      <c r="AP26" s="144">
        <f t="shared" si="6"/>
        <v>70</v>
      </c>
      <c r="AQ26" s="107">
        <f t="shared" si="26"/>
        <v>1</v>
      </c>
      <c r="AR26" s="108">
        <f t="shared" si="26"/>
        <v>2</v>
      </c>
      <c r="AS26" s="69">
        <v>42</v>
      </c>
      <c r="AT26" s="70">
        <v>35</v>
      </c>
      <c r="AU26" s="71" t="str">
        <f t="shared" si="27"/>
        <v>вторник</v>
      </c>
      <c r="AV26" s="71" t="str">
        <f t="shared" si="28"/>
        <v>вторник</v>
      </c>
      <c r="AW26" s="71" t="str">
        <f t="shared" si="29"/>
        <v>вторник</v>
      </c>
      <c r="AX26" s="109">
        <v>5</v>
      </c>
      <c r="AY26" s="73" t="str">
        <f t="shared" si="30"/>
        <v>9-10</v>
      </c>
      <c r="AZ26" s="74">
        <v>211</v>
      </c>
      <c r="BA26" s="110" t="str">
        <f t="shared" si="36"/>
        <v>107,111</v>
      </c>
      <c r="BB26" s="110" t="str">
        <f t="shared" si="36"/>
        <v>9,00-11,00</v>
      </c>
      <c r="BC26" s="111">
        <f t="shared" si="37"/>
        <v>6</v>
      </c>
      <c r="BD26" s="112">
        <f t="shared" si="51"/>
        <v>40</v>
      </c>
      <c r="BE26" s="112">
        <f t="shared" si="52"/>
        <v>41</v>
      </c>
      <c r="BF26" s="80"/>
      <c r="BG26" s="80"/>
      <c r="BH26" s="81"/>
    </row>
    <row r="27" spans="1:60" s="40" customFormat="1" ht="39" customHeight="1" thickBot="1" x14ac:dyDescent="0.25">
      <c r="A27" s="113">
        <v>5</v>
      </c>
      <c r="B27" s="114" t="s">
        <v>54</v>
      </c>
      <c r="C27" s="115" t="s">
        <v>49</v>
      </c>
      <c r="D27" s="116" t="s">
        <v>55</v>
      </c>
      <c r="E27" s="117">
        <v>1</v>
      </c>
      <c r="F27" s="117">
        <v>2</v>
      </c>
      <c r="G27" s="46">
        <v>45575</v>
      </c>
      <c r="H27" s="47" t="s">
        <v>45</v>
      </c>
      <c r="I27" s="120">
        <v>311</v>
      </c>
      <c r="J27" s="120">
        <f>$AU$6</f>
        <v>6</v>
      </c>
      <c r="K27" s="550" t="s">
        <v>178</v>
      </c>
      <c r="L27" s="548"/>
      <c r="M27" s="547"/>
      <c r="N27" s="89">
        <f t="shared" si="25"/>
        <v>6</v>
      </c>
      <c r="O27" s="89">
        <f t="shared" si="53"/>
        <v>8</v>
      </c>
      <c r="P27" s="89">
        <f t="shared" si="1"/>
        <v>3</v>
      </c>
      <c r="Q27" s="121">
        <f t="shared" si="2"/>
        <v>23</v>
      </c>
      <c r="R27" s="122"/>
      <c r="S27" s="123">
        <v>45603</v>
      </c>
      <c r="T27" s="94" t="str">
        <f t="shared" si="39"/>
        <v xml:space="preserve"> 3-4</v>
      </c>
      <c r="U27" s="94">
        <v>311</v>
      </c>
      <c r="V27" s="94">
        <f t="shared" si="40"/>
        <v>6</v>
      </c>
      <c r="W27" s="535" t="s">
        <v>179</v>
      </c>
      <c r="X27" s="536"/>
      <c r="Y27" s="537"/>
      <c r="Z27" s="124">
        <f t="shared" si="54"/>
        <v>6</v>
      </c>
      <c r="AA27" s="125">
        <f t="shared" si="55"/>
        <v>8</v>
      </c>
      <c r="AB27" s="125">
        <f t="shared" si="3"/>
        <v>3</v>
      </c>
      <c r="AC27" s="126">
        <f t="shared" si="4"/>
        <v>23</v>
      </c>
      <c r="AD27" s="127"/>
      <c r="AE27" s="60">
        <v>45645</v>
      </c>
      <c r="AF27" s="101" t="str">
        <f t="shared" si="44"/>
        <v xml:space="preserve"> 3-4</v>
      </c>
      <c r="AG27" s="101">
        <f t="shared" si="56"/>
        <v>311</v>
      </c>
      <c r="AH27" s="101">
        <f t="shared" si="56"/>
        <v>6</v>
      </c>
      <c r="AI27" s="538" t="s">
        <v>180</v>
      </c>
      <c r="AJ27" s="539"/>
      <c r="AK27" s="540"/>
      <c r="AL27" s="129">
        <f t="shared" si="57"/>
        <v>6</v>
      </c>
      <c r="AM27" s="130">
        <f t="shared" si="58"/>
        <v>8</v>
      </c>
      <c r="AN27" s="130">
        <f t="shared" si="59"/>
        <v>4</v>
      </c>
      <c r="AO27" s="131">
        <f t="shared" si="5"/>
        <v>24</v>
      </c>
      <c r="AP27" s="132">
        <f t="shared" si="6"/>
        <v>70</v>
      </c>
      <c r="AQ27" s="107">
        <f t="shared" si="26"/>
        <v>1</v>
      </c>
      <c r="AR27" s="108">
        <f t="shared" si="26"/>
        <v>2</v>
      </c>
      <c r="AS27" s="69">
        <v>42</v>
      </c>
      <c r="AT27" s="70">
        <v>35</v>
      </c>
      <c r="AU27" s="71" t="str">
        <f t="shared" si="27"/>
        <v>четверг</v>
      </c>
      <c r="AV27" s="71" t="str">
        <f t="shared" si="28"/>
        <v>четверг</v>
      </c>
      <c r="AW27" s="71" t="str">
        <f t="shared" si="29"/>
        <v>четверг</v>
      </c>
      <c r="AX27" s="109">
        <v>5</v>
      </c>
      <c r="AY27" s="73" t="str">
        <f t="shared" si="30"/>
        <v>9-10</v>
      </c>
      <c r="AZ27" s="74">
        <v>211</v>
      </c>
      <c r="BA27" s="110" t="str">
        <f t="shared" si="36"/>
        <v>107,111</v>
      </c>
      <c r="BB27" s="110" t="str">
        <f t="shared" si="36"/>
        <v>9,00-11,00</v>
      </c>
      <c r="BC27" s="111">
        <f t="shared" si="37"/>
        <v>6</v>
      </c>
      <c r="BD27" s="112">
        <f t="shared" si="51"/>
        <v>40</v>
      </c>
      <c r="BE27" s="112">
        <f t="shared" si="52"/>
        <v>41</v>
      </c>
      <c r="BF27" s="80"/>
      <c r="BG27" s="80"/>
      <c r="BH27" s="81"/>
    </row>
    <row r="28" spans="1:60" s="40" customFormat="1" ht="45.75" customHeight="1" thickBot="1" x14ac:dyDescent="0.25">
      <c r="A28" s="133">
        <v>7</v>
      </c>
      <c r="B28" s="114" t="s">
        <v>56</v>
      </c>
      <c r="C28" s="115" t="s">
        <v>57</v>
      </c>
      <c r="D28" s="116" t="s">
        <v>174</v>
      </c>
      <c r="E28" s="117">
        <v>1</v>
      </c>
      <c r="F28" s="117">
        <v>2</v>
      </c>
      <c r="G28" s="118">
        <v>45574</v>
      </c>
      <c r="H28" s="47" t="s">
        <v>45</v>
      </c>
      <c r="I28" s="120">
        <v>113</v>
      </c>
      <c r="J28" s="120">
        <v>6</v>
      </c>
      <c r="K28" s="550" t="s">
        <v>178</v>
      </c>
      <c r="L28" s="548"/>
      <c r="M28" s="547"/>
      <c r="N28" s="89">
        <f t="shared" si="25"/>
        <v>6</v>
      </c>
      <c r="O28" s="89">
        <f t="shared" si="53"/>
        <v>8</v>
      </c>
      <c r="P28" s="89">
        <f t="shared" si="1"/>
        <v>3</v>
      </c>
      <c r="Q28" s="121">
        <f t="shared" si="2"/>
        <v>23</v>
      </c>
      <c r="R28" s="122"/>
      <c r="S28" s="123">
        <v>45616</v>
      </c>
      <c r="T28" s="94" t="str">
        <f t="shared" si="39"/>
        <v xml:space="preserve"> 3-4</v>
      </c>
      <c r="U28" s="94">
        <f>I28</f>
        <v>113</v>
      </c>
      <c r="V28" s="94">
        <f t="shared" si="40"/>
        <v>6</v>
      </c>
      <c r="W28" s="535" t="s">
        <v>179</v>
      </c>
      <c r="X28" s="536"/>
      <c r="Y28" s="537"/>
      <c r="Z28" s="124">
        <f t="shared" si="54"/>
        <v>6</v>
      </c>
      <c r="AA28" s="125">
        <f t="shared" si="55"/>
        <v>8</v>
      </c>
      <c r="AB28" s="125">
        <f t="shared" si="3"/>
        <v>3</v>
      </c>
      <c r="AC28" s="126">
        <f t="shared" si="4"/>
        <v>23</v>
      </c>
      <c r="AD28" s="127"/>
      <c r="AE28" s="128">
        <v>45644</v>
      </c>
      <c r="AF28" s="101" t="str">
        <f t="shared" si="44"/>
        <v xml:space="preserve"> 3-4</v>
      </c>
      <c r="AG28" s="101">
        <f t="shared" si="56"/>
        <v>113</v>
      </c>
      <c r="AH28" s="101">
        <f t="shared" si="56"/>
        <v>6</v>
      </c>
      <c r="AI28" s="538" t="s">
        <v>180</v>
      </c>
      <c r="AJ28" s="539"/>
      <c r="AK28" s="540"/>
      <c r="AL28" s="129">
        <f t="shared" si="57"/>
        <v>6</v>
      </c>
      <c r="AM28" s="130">
        <f t="shared" si="58"/>
        <v>8</v>
      </c>
      <c r="AN28" s="130">
        <f t="shared" si="59"/>
        <v>4</v>
      </c>
      <c r="AO28" s="131">
        <f t="shared" si="5"/>
        <v>24</v>
      </c>
      <c r="AP28" s="132">
        <f t="shared" si="6"/>
        <v>70</v>
      </c>
      <c r="AQ28" s="107">
        <f t="shared" si="26"/>
        <v>1</v>
      </c>
      <c r="AR28" s="108">
        <f t="shared" si="26"/>
        <v>2</v>
      </c>
      <c r="AS28" s="69">
        <v>42</v>
      </c>
      <c r="AT28" s="70">
        <v>35</v>
      </c>
      <c r="AU28" s="71" t="str">
        <f t="shared" si="27"/>
        <v>среда</v>
      </c>
      <c r="AV28" s="71" t="str">
        <f t="shared" si="28"/>
        <v>среда</v>
      </c>
      <c r="AW28" s="71" t="str">
        <f t="shared" si="29"/>
        <v>среда</v>
      </c>
      <c r="AX28" s="109">
        <v>4</v>
      </c>
      <c r="AY28" s="73" t="str">
        <f t="shared" si="30"/>
        <v>7-8</v>
      </c>
      <c r="AZ28" s="74">
        <v>211</v>
      </c>
      <c r="BA28" s="110" t="str">
        <f t="shared" si="36"/>
        <v>107,111</v>
      </c>
      <c r="BB28" s="110" t="str">
        <f t="shared" si="36"/>
        <v>9,00-11,00</v>
      </c>
      <c r="BC28" s="111">
        <f t="shared" si="37"/>
        <v>6</v>
      </c>
      <c r="BD28" s="112">
        <f t="shared" si="51"/>
        <v>40</v>
      </c>
      <c r="BE28" s="112">
        <f t="shared" si="52"/>
        <v>41</v>
      </c>
      <c r="BF28" s="80"/>
      <c r="BG28" s="80"/>
      <c r="BH28" s="81"/>
    </row>
    <row r="29" spans="1:60" s="40" customFormat="1" ht="38.25" customHeight="1" thickBot="1" x14ac:dyDescent="0.25">
      <c r="A29" s="113">
        <v>7</v>
      </c>
      <c r="B29" s="134" t="s">
        <v>58</v>
      </c>
      <c r="C29" s="135" t="s">
        <v>43</v>
      </c>
      <c r="D29" s="136" t="s">
        <v>59</v>
      </c>
      <c r="E29" s="137">
        <v>1</v>
      </c>
      <c r="F29" s="137">
        <v>2</v>
      </c>
      <c r="G29" s="46">
        <v>45580</v>
      </c>
      <c r="H29" s="119" t="s">
        <v>52</v>
      </c>
      <c r="I29" s="138">
        <v>112</v>
      </c>
      <c r="J29" s="138">
        <f>$AU$6</f>
        <v>6</v>
      </c>
      <c r="K29" s="550" t="s">
        <v>178</v>
      </c>
      <c r="L29" s="548"/>
      <c r="M29" s="547"/>
      <c r="N29" s="139">
        <f t="shared" si="25"/>
        <v>6</v>
      </c>
      <c r="O29" s="139">
        <f t="shared" si="53"/>
        <v>8</v>
      </c>
      <c r="P29" s="139">
        <f t="shared" si="1"/>
        <v>3</v>
      </c>
      <c r="Q29" s="140">
        <f t="shared" si="2"/>
        <v>23</v>
      </c>
      <c r="R29" s="141"/>
      <c r="S29" s="123">
        <v>45608</v>
      </c>
      <c r="T29" s="142" t="str">
        <f t="shared" si="39"/>
        <v xml:space="preserve"> 1-2</v>
      </c>
      <c r="U29" s="142">
        <f>I29</f>
        <v>112</v>
      </c>
      <c r="V29" s="142">
        <f t="shared" si="40"/>
        <v>6</v>
      </c>
      <c r="W29" s="535" t="s">
        <v>179</v>
      </c>
      <c r="X29" s="536"/>
      <c r="Y29" s="537"/>
      <c r="Z29" s="145">
        <f t="shared" si="54"/>
        <v>6</v>
      </c>
      <c r="AA29" s="146">
        <f t="shared" si="55"/>
        <v>8</v>
      </c>
      <c r="AB29" s="146">
        <f t="shared" si="3"/>
        <v>3</v>
      </c>
      <c r="AC29" s="147">
        <f t="shared" si="4"/>
        <v>23</v>
      </c>
      <c r="AD29" s="148"/>
      <c r="AE29" s="60">
        <v>45650</v>
      </c>
      <c r="AF29" s="149" t="str">
        <f t="shared" si="44"/>
        <v xml:space="preserve"> 1-2</v>
      </c>
      <c r="AG29" s="149">
        <f t="shared" si="56"/>
        <v>112</v>
      </c>
      <c r="AH29" s="149">
        <f t="shared" si="56"/>
        <v>6</v>
      </c>
      <c r="AI29" s="538" t="s">
        <v>180</v>
      </c>
      <c r="AJ29" s="539"/>
      <c r="AK29" s="540"/>
      <c r="AL29" s="150">
        <f t="shared" si="57"/>
        <v>6</v>
      </c>
      <c r="AM29" s="151">
        <f t="shared" si="58"/>
        <v>8</v>
      </c>
      <c r="AN29" s="151">
        <f t="shared" si="59"/>
        <v>4</v>
      </c>
      <c r="AO29" s="152">
        <f t="shared" si="5"/>
        <v>24</v>
      </c>
      <c r="AP29" s="153">
        <f t="shared" si="6"/>
        <v>70</v>
      </c>
      <c r="AQ29" s="107">
        <f t="shared" si="26"/>
        <v>1</v>
      </c>
      <c r="AR29" s="108">
        <f t="shared" si="26"/>
        <v>2</v>
      </c>
      <c r="AS29" s="69">
        <v>42</v>
      </c>
      <c r="AT29" s="70">
        <v>35</v>
      </c>
      <c r="AU29" s="71" t="str">
        <f t="shared" si="27"/>
        <v>вторник</v>
      </c>
      <c r="AV29" s="71" t="str">
        <f t="shared" si="28"/>
        <v>вторник</v>
      </c>
      <c r="AW29" s="71" t="str">
        <f t="shared" si="29"/>
        <v>вторник</v>
      </c>
      <c r="AX29" s="109">
        <v>4</v>
      </c>
      <c r="AY29" s="73" t="str">
        <f t="shared" si="30"/>
        <v>7-8</v>
      </c>
      <c r="AZ29" s="74">
        <v>211</v>
      </c>
      <c r="BA29" s="110" t="str">
        <f t="shared" si="36"/>
        <v>107,111</v>
      </c>
      <c r="BB29" s="110" t="str">
        <f t="shared" si="36"/>
        <v>9,00-11,00</v>
      </c>
      <c r="BC29" s="111">
        <f t="shared" si="37"/>
        <v>6</v>
      </c>
      <c r="BD29" s="112">
        <f t="shared" si="51"/>
        <v>40</v>
      </c>
      <c r="BE29" s="112">
        <f t="shared" si="52"/>
        <v>41</v>
      </c>
      <c r="BF29" s="80"/>
      <c r="BG29" s="80"/>
      <c r="BH29" s="81"/>
    </row>
    <row r="30" spans="1:60" s="156" customFormat="1" ht="45" customHeight="1" thickBot="1" x14ac:dyDescent="0.25">
      <c r="A30" s="41">
        <v>8</v>
      </c>
      <c r="B30" s="114" t="s">
        <v>60</v>
      </c>
      <c r="C30" s="115" t="s">
        <v>43</v>
      </c>
      <c r="D30" s="116" t="s">
        <v>61</v>
      </c>
      <c r="E30" s="117">
        <v>1</v>
      </c>
      <c r="F30" s="117">
        <v>2</v>
      </c>
      <c r="G30" s="118">
        <v>45572</v>
      </c>
      <c r="H30" s="47" t="s">
        <v>45</v>
      </c>
      <c r="I30" s="120">
        <v>204</v>
      </c>
      <c r="J30" s="120">
        <f>$AU$6</f>
        <v>6</v>
      </c>
      <c r="K30" s="550" t="s">
        <v>178</v>
      </c>
      <c r="L30" s="548"/>
      <c r="M30" s="547"/>
      <c r="N30" s="89">
        <f t="shared" si="25"/>
        <v>6</v>
      </c>
      <c r="O30" s="89">
        <f t="shared" si="53"/>
        <v>8</v>
      </c>
      <c r="P30" s="89">
        <f t="shared" si="1"/>
        <v>3</v>
      </c>
      <c r="Q30" s="121">
        <f t="shared" si="2"/>
        <v>23</v>
      </c>
      <c r="R30" s="122"/>
      <c r="S30" s="123">
        <v>45614</v>
      </c>
      <c r="T30" s="94" t="str">
        <f t="shared" si="39"/>
        <v xml:space="preserve"> 3-4</v>
      </c>
      <c r="U30" s="94">
        <f>I30</f>
        <v>204</v>
      </c>
      <c r="V30" s="94">
        <f t="shared" si="40"/>
        <v>6</v>
      </c>
      <c r="W30" s="535" t="s">
        <v>179</v>
      </c>
      <c r="X30" s="536"/>
      <c r="Y30" s="537"/>
      <c r="Z30" s="124">
        <f t="shared" si="54"/>
        <v>6</v>
      </c>
      <c r="AA30" s="125">
        <f t="shared" si="55"/>
        <v>8</v>
      </c>
      <c r="AB30" s="125">
        <f t="shared" si="3"/>
        <v>3</v>
      </c>
      <c r="AC30" s="126">
        <f t="shared" si="4"/>
        <v>23</v>
      </c>
      <c r="AD30" s="127"/>
      <c r="AE30" s="128">
        <v>45649</v>
      </c>
      <c r="AF30" s="101" t="str">
        <f t="shared" si="44"/>
        <v xml:space="preserve"> 3-4</v>
      </c>
      <c r="AG30" s="101">
        <f t="shared" si="56"/>
        <v>204</v>
      </c>
      <c r="AH30" s="101">
        <f t="shared" si="56"/>
        <v>6</v>
      </c>
      <c r="AI30" s="538" t="s">
        <v>180</v>
      </c>
      <c r="AJ30" s="539"/>
      <c r="AK30" s="540"/>
      <c r="AL30" s="129">
        <f t="shared" si="57"/>
        <v>6</v>
      </c>
      <c r="AM30" s="130">
        <f t="shared" si="58"/>
        <v>8</v>
      </c>
      <c r="AN30" s="130">
        <f t="shared" si="59"/>
        <v>4</v>
      </c>
      <c r="AO30" s="131">
        <f t="shared" si="5"/>
        <v>24</v>
      </c>
      <c r="AP30" s="132">
        <f t="shared" si="6"/>
        <v>70</v>
      </c>
      <c r="AQ30" s="154">
        <f t="shared" si="26"/>
        <v>1</v>
      </c>
      <c r="AR30" s="155">
        <f t="shared" si="26"/>
        <v>2</v>
      </c>
      <c r="AS30" s="69">
        <v>42</v>
      </c>
      <c r="AT30" s="70">
        <v>35</v>
      </c>
      <c r="AU30" s="71" t="str">
        <f t="shared" si="27"/>
        <v>понедельник</v>
      </c>
      <c r="AV30" s="71" t="str">
        <f t="shared" si="28"/>
        <v>понедельник</v>
      </c>
      <c r="AW30" s="71" t="str">
        <f t="shared" si="29"/>
        <v>понедельник</v>
      </c>
      <c r="AX30" s="109">
        <v>4</v>
      </c>
      <c r="AY30" s="73" t="str">
        <f t="shared" si="30"/>
        <v>7-8</v>
      </c>
      <c r="AZ30" s="74">
        <v>211</v>
      </c>
      <c r="BA30" s="110" t="str">
        <f t="shared" si="36"/>
        <v>107,111</v>
      </c>
      <c r="BB30" s="110" t="str">
        <f t="shared" si="36"/>
        <v>9,00-11,00</v>
      </c>
      <c r="BC30" s="111">
        <f t="shared" si="37"/>
        <v>6</v>
      </c>
      <c r="BD30" s="112">
        <f t="shared" si="51"/>
        <v>40</v>
      </c>
      <c r="BE30" s="112">
        <f t="shared" si="52"/>
        <v>41</v>
      </c>
      <c r="BF30" s="80"/>
      <c r="BG30" s="162"/>
      <c r="BH30" s="163"/>
    </row>
    <row r="31" spans="1:60" ht="76.5" customHeight="1" thickBot="1" x14ac:dyDescent="0.25">
      <c r="A31" s="82">
        <v>9</v>
      </c>
      <c r="B31" s="134" t="s">
        <v>166</v>
      </c>
      <c r="C31" s="135" t="s">
        <v>43</v>
      </c>
      <c r="D31" s="421" t="s">
        <v>182</v>
      </c>
      <c r="E31" s="137">
        <v>1</v>
      </c>
      <c r="F31" s="137">
        <v>2</v>
      </c>
      <c r="G31" s="87">
        <v>45576</v>
      </c>
      <c r="H31" s="119" t="s">
        <v>52</v>
      </c>
      <c r="I31" s="138">
        <v>311</v>
      </c>
      <c r="J31" s="138">
        <f>$AU$6</f>
        <v>6</v>
      </c>
      <c r="K31" s="550" t="s">
        <v>178</v>
      </c>
      <c r="L31" s="548"/>
      <c r="M31" s="547"/>
      <c r="N31" s="139">
        <f>BC30</f>
        <v>6</v>
      </c>
      <c r="O31" s="139">
        <f t="shared" si="53"/>
        <v>8</v>
      </c>
      <c r="P31" s="139">
        <f t="shared" si="1"/>
        <v>3</v>
      </c>
      <c r="Q31" s="140">
        <f t="shared" si="2"/>
        <v>23</v>
      </c>
      <c r="R31" s="141"/>
      <c r="S31" s="93">
        <v>45604</v>
      </c>
      <c r="T31" s="142" t="str">
        <f t="shared" si="39"/>
        <v xml:space="preserve"> 1-2</v>
      </c>
      <c r="U31" s="142">
        <f>I31</f>
        <v>311</v>
      </c>
      <c r="V31" s="142">
        <f t="shared" si="40"/>
        <v>6</v>
      </c>
      <c r="W31" s="535" t="s">
        <v>179</v>
      </c>
      <c r="X31" s="536"/>
      <c r="Y31" s="537"/>
      <c r="Z31" s="145">
        <f t="shared" si="54"/>
        <v>6</v>
      </c>
      <c r="AA31" s="146">
        <f t="shared" si="55"/>
        <v>8</v>
      </c>
      <c r="AB31" s="146">
        <f t="shared" si="3"/>
        <v>3</v>
      </c>
      <c r="AC31" s="147">
        <f t="shared" si="4"/>
        <v>23</v>
      </c>
      <c r="AD31" s="148"/>
      <c r="AE31" s="100">
        <v>45646</v>
      </c>
      <c r="AF31" s="149" t="str">
        <f t="shared" si="44"/>
        <v xml:space="preserve"> 1-2</v>
      </c>
      <c r="AG31" s="149">
        <f t="shared" si="56"/>
        <v>311</v>
      </c>
      <c r="AH31" s="149">
        <f t="shared" si="56"/>
        <v>6</v>
      </c>
      <c r="AI31" s="538" t="s">
        <v>180</v>
      </c>
      <c r="AJ31" s="539"/>
      <c r="AK31" s="540"/>
      <c r="AL31" s="150">
        <f t="shared" si="57"/>
        <v>6</v>
      </c>
      <c r="AM31" s="151">
        <f t="shared" si="58"/>
        <v>8</v>
      </c>
      <c r="AN31" s="151">
        <f t="shared" si="59"/>
        <v>4</v>
      </c>
      <c r="AO31" s="152">
        <f t="shared" si="5"/>
        <v>24</v>
      </c>
      <c r="AP31" s="153">
        <f t="shared" si="6"/>
        <v>70</v>
      </c>
      <c r="AQ31" s="154" t="e">
        <f>#REF!</f>
        <v>#REF!</v>
      </c>
      <c r="AR31" s="157" t="e">
        <f>#REF!</f>
        <v>#REF!</v>
      </c>
      <c r="AS31" s="70">
        <v>42</v>
      </c>
      <c r="AT31" s="70">
        <v>35</v>
      </c>
      <c r="AU31" s="71" t="e">
        <f>TEXT(#REF!, "ДДДДДДД")</f>
        <v>#REF!</v>
      </c>
      <c r="AV31" s="71" t="e">
        <f>TEXT(#REF!, "ДДДДДДД")</f>
        <v>#REF!</v>
      </c>
      <c r="AW31" s="71" t="e">
        <f>TEXT(#REF!, "ДДДДДДД")</f>
        <v>#REF!</v>
      </c>
      <c r="AX31" s="158">
        <v>5</v>
      </c>
      <c r="AY31" s="159" t="str">
        <f t="shared" si="30"/>
        <v>9-10</v>
      </c>
      <c r="AZ31" s="160">
        <v>211</v>
      </c>
      <c r="BA31" s="110" t="str">
        <f t="shared" si="36"/>
        <v>107,111</v>
      </c>
      <c r="BB31" s="110" t="str">
        <f t="shared" si="36"/>
        <v>9,00-11,00</v>
      </c>
      <c r="BC31" s="161">
        <f t="shared" si="37"/>
        <v>6</v>
      </c>
      <c r="BD31" s="112">
        <f t="shared" si="51"/>
        <v>40</v>
      </c>
      <c r="BE31" s="112">
        <f t="shared" si="52"/>
        <v>41</v>
      </c>
      <c r="BF31" s="162"/>
    </row>
    <row r="32" spans="1:60" ht="108.95" customHeight="1" thickBot="1" x14ac:dyDescent="0.25">
      <c r="A32" s="82">
        <v>10</v>
      </c>
      <c r="B32" s="165" t="s">
        <v>63</v>
      </c>
      <c r="C32" s="166" t="s">
        <v>64</v>
      </c>
      <c r="D32" s="167" t="s">
        <v>202</v>
      </c>
      <c r="E32" s="168">
        <v>1</v>
      </c>
      <c r="F32" s="168">
        <v>2</v>
      </c>
      <c r="G32" s="551" t="s">
        <v>175</v>
      </c>
      <c r="H32" s="552"/>
      <c r="I32" s="552"/>
      <c r="J32" s="552"/>
      <c r="K32" s="552"/>
      <c r="L32" s="552"/>
      <c r="M32" s="552"/>
      <c r="N32" s="553"/>
      <c r="O32" s="169">
        <v>20</v>
      </c>
      <c r="P32" s="169">
        <f t="shared" si="1"/>
        <v>3</v>
      </c>
      <c r="Q32" s="170">
        <f t="shared" ref="Q32" si="60">SUM(N32:P32)+J32</f>
        <v>23</v>
      </c>
      <c r="R32" s="171"/>
      <c r="S32" s="544" t="s">
        <v>176</v>
      </c>
      <c r="T32" s="545"/>
      <c r="U32" s="545"/>
      <c r="V32" s="545"/>
      <c r="W32" s="545"/>
      <c r="X32" s="545"/>
      <c r="Y32" s="545"/>
      <c r="Z32" s="546"/>
      <c r="AA32" s="172">
        <v>20</v>
      </c>
      <c r="AB32" s="172">
        <f t="shared" si="3"/>
        <v>3</v>
      </c>
      <c r="AC32" s="173">
        <f t="shared" ref="AC32" si="61">SUM(Z32:AB32)+V32</f>
        <v>23</v>
      </c>
      <c r="AD32" s="174"/>
      <c r="AE32" s="541" t="s">
        <v>177</v>
      </c>
      <c r="AF32" s="542"/>
      <c r="AG32" s="542"/>
      <c r="AH32" s="542"/>
      <c r="AI32" s="542"/>
      <c r="AJ32" s="542"/>
      <c r="AK32" s="542"/>
      <c r="AL32" s="543"/>
      <c r="AM32" s="188">
        <v>20</v>
      </c>
      <c r="AN32" s="188">
        <f t="shared" si="59"/>
        <v>4</v>
      </c>
      <c r="AO32" s="189">
        <f t="shared" si="5"/>
        <v>24</v>
      </c>
      <c r="AP32" s="190">
        <f t="shared" si="6"/>
        <v>70</v>
      </c>
      <c r="AQ32" s="107"/>
      <c r="AR32" s="180"/>
      <c r="AS32" s="70"/>
      <c r="AT32" s="70"/>
      <c r="AU32" s="71"/>
      <c r="AV32" s="71"/>
      <c r="AW32" s="71"/>
      <c r="AX32" s="191"/>
      <c r="AY32" s="192"/>
      <c r="AZ32" s="193"/>
      <c r="BA32" s="194"/>
      <c r="BB32" s="195"/>
      <c r="BC32" s="196"/>
      <c r="BD32" s="112"/>
      <c r="BE32" s="112"/>
    </row>
    <row r="33" spans="1:57" ht="57" customHeight="1" thickBot="1" x14ac:dyDescent="0.25">
      <c r="A33" s="197">
        <v>1</v>
      </c>
      <c r="B33" s="398" t="s">
        <v>62</v>
      </c>
      <c r="C33" s="199" t="s">
        <v>43</v>
      </c>
      <c r="D33" s="200" t="s">
        <v>185</v>
      </c>
      <c r="E33" s="201">
        <v>2</v>
      </c>
      <c r="F33" s="201">
        <v>1</v>
      </c>
      <c r="G33" s="399">
        <v>45576</v>
      </c>
      <c r="H33" s="388" t="s">
        <v>52</v>
      </c>
      <c r="I33" s="202" t="s">
        <v>186</v>
      </c>
      <c r="J33" s="202">
        <f>$AU$6</f>
        <v>6</v>
      </c>
      <c r="K33" s="550" t="s">
        <v>178</v>
      </c>
      <c r="L33" s="548"/>
      <c r="M33" s="547"/>
      <c r="N33" s="203">
        <f>BC31</f>
        <v>6</v>
      </c>
      <c r="O33" s="203">
        <f>$AV$6</f>
        <v>8</v>
      </c>
      <c r="P33" s="203">
        <f t="shared" si="1"/>
        <v>3</v>
      </c>
      <c r="Q33" s="204">
        <f t="shared" si="2"/>
        <v>23</v>
      </c>
      <c r="R33" s="205"/>
      <c r="S33" s="382">
        <v>45604</v>
      </c>
      <c r="T33" s="206" t="str">
        <f>H33</f>
        <v xml:space="preserve"> 1-2</v>
      </c>
      <c r="U33" s="206" t="str">
        <f>I33</f>
        <v>311     112        110</v>
      </c>
      <c r="V33" s="206">
        <f>J33</f>
        <v>6</v>
      </c>
      <c r="W33" s="535" t="s">
        <v>179</v>
      </c>
      <c r="X33" s="536"/>
      <c r="Y33" s="537"/>
      <c r="Z33" s="207">
        <f>N33</f>
        <v>6</v>
      </c>
      <c r="AA33" s="208">
        <f>$AV$6</f>
        <v>8</v>
      </c>
      <c r="AB33" s="208">
        <f t="shared" si="3"/>
        <v>3</v>
      </c>
      <c r="AC33" s="209">
        <f t="shared" si="4"/>
        <v>23</v>
      </c>
      <c r="AD33" s="210"/>
      <c r="AE33" s="211">
        <v>45646</v>
      </c>
      <c r="AF33" s="212" t="str">
        <f>H33</f>
        <v xml:space="preserve"> 1-2</v>
      </c>
      <c r="AG33" s="212" t="str">
        <f>I33</f>
        <v>311     112        110</v>
      </c>
      <c r="AH33" s="212">
        <f>J33</f>
        <v>6</v>
      </c>
      <c r="AI33" s="538" t="s">
        <v>180</v>
      </c>
      <c r="AJ33" s="539"/>
      <c r="AK33" s="540"/>
      <c r="AL33" s="213">
        <f>Z33</f>
        <v>6</v>
      </c>
      <c r="AM33" s="214">
        <f>$AV$6</f>
        <v>8</v>
      </c>
      <c r="AN33" s="214">
        <f t="shared" si="59"/>
        <v>4</v>
      </c>
      <c r="AO33" s="215">
        <f t="shared" si="5"/>
        <v>24</v>
      </c>
      <c r="AP33" s="216">
        <f t="shared" si="6"/>
        <v>70</v>
      </c>
      <c r="AQ33" s="107" t="e">
        <f>#REF!</f>
        <v>#REF!</v>
      </c>
      <c r="AR33" s="180" t="e">
        <f>#REF!</f>
        <v>#REF!</v>
      </c>
      <c r="AS33" s="70">
        <v>42</v>
      </c>
      <c r="AT33" s="70">
        <v>35</v>
      </c>
      <c r="AU33" s="71" t="e">
        <f>TEXT(#REF!, "ДДДДДДД")</f>
        <v>#REF!</v>
      </c>
      <c r="AV33" s="71" t="e">
        <f>TEXT(#REF!, "ДДДДДДД")</f>
        <v>#REF!</v>
      </c>
      <c r="AW33" s="71" t="e">
        <f>TEXT(#REF!, "ДДДДДДД")</f>
        <v>#REF!</v>
      </c>
      <c r="AX33" s="109">
        <v>4</v>
      </c>
      <c r="AY33" s="73" t="str">
        <f t="shared" ref="AY33:AY41" si="62">IF(AX33=3, "5-6", IF(AX33=4, "7-8", "9-10"))</f>
        <v>7-8</v>
      </c>
      <c r="AZ33" s="74">
        <v>201</v>
      </c>
      <c r="BA33" s="110" t="e">
        <f>#REF!</f>
        <v>#REF!</v>
      </c>
      <c r="BB33" s="110" t="e">
        <f>#REF!</f>
        <v>#REF!</v>
      </c>
      <c r="BC33" s="111">
        <f t="shared" ref="BC33:BC41" si="63">$BC$13</f>
        <v>6</v>
      </c>
      <c r="BD33" s="112" t="e">
        <f>#REF!</f>
        <v>#REF!</v>
      </c>
      <c r="BE33" s="112">
        <f>BE31</f>
        <v>41</v>
      </c>
    </row>
    <row r="34" spans="1:57" ht="108" customHeight="1" thickBot="1" x14ac:dyDescent="0.25">
      <c r="A34" s="113">
        <v>2</v>
      </c>
      <c r="B34" s="396" t="s">
        <v>63</v>
      </c>
      <c r="C34" s="43" t="s">
        <v>64</v>
      </c>
      <c r="D34" s="217" t="s">
        <v>203</v>
      </c>
      <c r="E34" s="218">
        <v>2</v>
      </c>
      <c r="F34" s="218">
        <v>1</v>
      </c>
      <c r="G34" s="547" t="s">
        <v>187</v>
      </c>
      <c r="H34" s="548"/>
      <c r="I34" s="548"/>
      <c r="J34" s="548"/>
      <c r="K34" s="548"/>
      <c r="L34" s="548"/>
      <c r="M34" s="548"/>
      <c r="N34" s="547"/>
      <c r="O34" s="50">
        <v>20</v>
      </c>
      <c r="P34" s="50">
        <f t="shared" si="1"/>
        <v>3</v>
      </c>
      <c r="Q34" s="51">
        <f t="shared" si="2"/>
        <v>23</v>
      </c>
      <c r="R34" s="186"/>
      <c r="S34" s="547" t="s">
        <v>188</v>
      </c>
      <c r="T34" s="548"/>
      <c r="U34" s="548"/>
      <c r="V34" s="548"/>
      <c r="W34" s="548"/>
      <c r="X34" s="548"/>
      <c r="Y34" s="548"/>
      <c r="Z34" s="547"/>
      <c r="AA34" s="57">
        <v>20</v>
      </c>
      <c r="AB34" s="57">
        <f t="shared" si="3"/>
        <v>3</v>
      </c>
      <c r="AC34" s="58">
        <f t="shared" si="4"/>
        <v>23</v>
      </c>
      <c r="AD34" s="143"/>
      <c r="AE34" s="549" t="s">
        <v>189</v>
      </c>
      <c r="AF34" s="539"/>
      <c r="AG34" s="539"/>
      <c r="AH34" s="539"/>
      <c r="AI34" s="539"/>
      <c r="AJ34" s="539"/>
      <c r="AK34" s="539"/>
      <c r="AL34" s="540"/>
      <c r="AM34" s="64">
        <v>20</v>
      </c>
      <c r="AN34" s="64">
        <f t="shared" si="59"/>
        <v>4</v>
      </c>
      <c r="AO34" s="65">
        <f t="shared" si="5"/>
        <v>24</v>
      </c>
      <c r="AP34" s="144">
        <f t="shared" si="6"/>
        <v>70</v>
      </c>
      <c r="AQ34" s="107">
        <f>E35</f>
        <v>2</v>
      </c>
      <c r="AR34" s="180">
        <f>F35</f>
        <v>1</v>
      </c>
      <c r="AS34" s="70">
        <v>42</v>
      </c>
      <c r="AT34" s="70">
        <v>35</v>
      </c>
      <c r="AU34" s="71" t="str">
        <f>TEXT(G35, "ДДДДДДД")</f>
        <v>среда</v>
      </c>
      <c r="AV34" s="71" t="str">
        <f>TEXT(S35, "ДДДДДДД")</f>
        <v>среда</v>
      </c>
      <c r="AW34" s="71" t="str">
        <f>TEXT(AE35, "ДДДДДДД")</f>
        <v>среда</v>
      </c>
      <c r="AX34" s="109">
        <v>4</v>
      </c>
      <c r="AY34" s="73" t="str">
        <f t="shared" si="62"/>
        <v>7-8</v>
      </c>
      <c r="AZ34" s="74">
        <v>201</v>
      </c>
      <c r="BA34" s="110" t="e">
        <f>BA33</f>
        <v>#REF!</v>
      </c>
      <c r="BB34" s="110" t="e">
        <f>BB33</f>
        <v>#REF!</v>
      </c>
      <c r="BC34" s="111">
        <f t="shared" si="63"/>
        <v>6</v>
      </c>
      <c r="BD34" s="112" t="e">
        <f>BD33</f>
        <v>#REF!</v>
      </c>
      <c r="BE34" s="112" t="e">
        <f>#REF!</f>
        <v>#REF!</v>
      </c>
    </row>
    <row r="35" spans="1:57" ht="44.25" customHeight="1" thickBot="1" x14ac:dyDescent="0.25">
      <c r="A35" s="113">
        <v>3</v>
      </c>
      <c r="B35" s="134" t="s">
        <v>65</v>
      </c>
      <c r="C35" s="115" t="s">
        <v>43</v>
      </c>
      <c r="D35" s="136" t="s">
        <v>66</v>
      </c>
      <c r="E35" s="219">
        <v>2</v>
      </c>
      <c r="F35" s="219">
        <v>1</v>
      </c>
      <c r="G35" s="118">
        <v>45567</v>
      </c>
      <c r="H35" s="47" t="s">
        <v>45</v>
      </c>
      <c r="I35" s="120">
        <v>201</v>
      </c>
      <c r="J35" s="120">
        <f t="shared" ref="J35:J42" si="64">$AU$6</f>
        <v>6</v>
      </c>
      <c r="K35" s="550" t="s">
        <v>178</v>
      </c>
      <c r="L35" s="548"/>
      <c r="M35" s="547"/>
      <c r="N35" s="89">
        <f>BC34</f>
        <v>6</v>
      </c>
      <c r="O35" s="89">
        <f t="shared" ref="O35:O42" si="65">$AV$6</f>
        <v>8</v>
      </c>
      <c r="P35" s="89">
        <f t="shared" si="1"/>
        <v>3</v>
      </c>
      <c r="Q35" s="121">
        <f t="shared" si="2"/>
        <v>23</v>
      </c>
      <c r="R35" s="122"/>
      <c r="S35" s="123">
        <v>45609</v>
      </c>
      <c r="T35" s="94" t="str">
        <f t="shared" ref="T35:V37" si="66">H35</f>
        <v xml:space="preserve"> 3-4</v>
      </c>
      <c r="U35" s="94">
        <f t="shared" si="66"/>
        <v>201</v>
      </c>
      <c r="V35" s="94">
        <f t="shared" si="66"/>
        <v>6</v>
      </c>
      <c r="W35" s="535" t="s">
        <v>179</v>
      </c>
      <c r="X35" s="536"/>
      <c r="Y35" s="537"/>
      <c r="Z35" s="124">
        <f t="shared" ref="Z35:Z42" si="67">N35</f>
        <v>6</v>
      </c>
      <c r="AA35" s="125">
        <f t="shared" ref="AA35:AA42" si="68">$AV$6</f>
        <v>8</v>
      </c>
      <c r="AB35" s="125">
        <f t="shared" si="3"/>
        <v>3</v>
      </c>
      <c r="AC35" s="126">
        <f t="shared" si="4"/>
        <v>23</v>
      </c>
      <c r="AD35" s="127"/>
      <c r="AE35" s="128">
        <v>45651</v>
      </c>
      <c r="AF35" s="101" t="str">
        <f t="shared" ref="AF35:AH37" si="69">H35</f>
        <v xml:space="preserve"> 3-4</v>
      </c>
      <c r="AG35" s="101">
        <f t="shared" si="69"/>
        <v>201</v>
      </c>
      <c r="AH35" s="101">
        <f t="shared" si="69"/>
        <v>6</v>
      </c>
      <c r="AI35" s="538" t="s">
        <v>180</v>
      </c>
      <c r="AJ35" s="539"/>
      <c r="AK35" s="540"/>
      <c r="AL35" s="129">
        <f t="shared" ref="AL35:AL42" si="70">Z35</f>
        <v>6</v>
      </c>
      <c r="AM35" s="130">
        <f t="shared" ref="AM35:AM42" si="71">$AV$6</f>
        <v>8</v>
      </c>
      <c r="AN35" s="130">
        <f t="shared" si="59"/>
        <v>4</v>
      </c>
      <c r="AO35" s="131">
        <f t="shared" si="5"/>
        <v>24</v>
      </c>
      <c r="AP35" s="132">
        <f t="shared" si="6"/>
        <v>70</v>
      </c>
      <c r="AQ35" s="107">
        <f>E37</f>
        <v>2</v>
      </c>
      <c r="AR35" s="180">
        <f>F37</f>
        <v>1</v>
      </c>
      <c r="AS35" s="70">
        <v>42</v>
      </c>
      <c r="AT35" s="70">
        <v>35</v>
      </c>
      <c r="AU35" s="71" t="str">
        <f>TEXT(G37, "ДДДДДДД")</f>
        <v>понедельник</v>
      </c>
      <c r="AV35" s="71" t="str">
        <f>TEXT(S37, "ДДДДДДД")</f>
        <v>понедельник</v>
      </c>
      <c r="AW35" s="71" t="str">
        <f>TEXT(AE37, "ДДДДДДД")</f>
        <v>четверг</v>
      </c>
      <c r="AX35" s="109">
        <v>5</v>
      </c>
      <c r="AY35" s="73" t="str">
        <f t="shared" si="62"/>
        <v>9-10</v>
      </c>
      <c r="AZ35" s="74">
        <v>201</v>
      </c>
      <c r="BA35" s="110" t="e">
        <f>#REF!</f>
        <v>#REF!</v>
      </c>
      <c r="BB35" s="110" t="e">
        <f>#REF!</f>
        <v>#REF!</v>
      </c>
      <c r="BC35" s="111">
        <f t="shared" si="63"/>
        <v>6</v>
      </c>
      <c r="BD35" s="112" t="e">
        <f>#REF!</f>
        <v>#REF!</v>
      </c>
      <c r="BE35" s="112" t="e">
        <f>BE34</f>
        <v>#REF!</v>
      </c>
    </row>
    <row r="36" spans="1:57" ht="43.5" customHeight="1" thickBot="1" x14ac:dyDescent="0.25">
      <c r="A36" s="113">
        <v>4</v>
      </c>
      <c r="B36" s="114" t="s">
        <v>67</v>
      </c>
      <c r="C36" s="115" t="s">
        <v>68</v>
      </c>
      <c r="D36" s="116" t="s">
        <v>69</v>
      </c>
      <c r="E36" s="219">
        <v>2</v>
      </c>
      <c r="F36" s="219">
        <v>1</v>
      </c>
      <c r="G36" s="118">
        <v>45579</v>
      </c>
      <c r="H36" s="47" t="s">
        <v>75</v>
      </c>
      <c r="I36" s="120">
        <v>206</v>
      </c>
      <c r="J36" s="120">
        <f t="shared" si="64"/>
        <v>6</v>
      </c>
      <c r="K36" s="550" t="s">
        <v>178</v>
      </c>
      <c r="L36" s="548"/>
      <c r="M36" s="547"/>
      <c r="N36" s="89">
        <v>6</v>
      </c>
      <c r="O36" s="89">
        <f t="shared" si="65"/>
        <v>8</v>
      </c>
      <c r="P36" s="89">
        <f t="shared" si="1"/>
        <v>3</v>
      </c>
      <c r="Q36" s="121">
        <f t="shared" si="2"/>
        <v>23</v>
      </c>
      <c r="R36" s="122"/>
      <c r="S36" s="220">
        <v>45607</v>
      </c>
      <c r="T36" s="94" t="str">
        <f t="shared" si="66"/>
        <v xml:space="preserve"> 5-6</v>
      </c>
      <c r="U36" s="94">
        <f t="shared" si="66"/>
        <v>206</v>
      </c>
      <c r="V36" s="94">
        <f t="shared" si="66"/>
        <v>6</v>
      </c>
      <c r="W36" s="535" t="s">
        <v>179</v>
      </c>
      <c r="X36" s="536"/>
      <c r="Y36" s="537"/>
      <c r="Z36" s="124">
        <f t="shared" si="67"/>
        <v>6</v>
      </c>
      <c r="AA36" s="125">
        <f t="shared" si="68"/>
        <v>8</v>
      </c>
      <c r="AB36" s="125">
        <f t="shared" si="3"/>
        <v>3</v>
      </c>
      <c r="AC36" s="126">
        <f t="shared" si="4"/>
        <v>23</v>
      </c>
      <c r="AD36" s="127"/>
      <c r="AE36" s="128">
        <v>45649</v>
      </c>
      <c r="AF36" s="101" t="str">
        <f t="shared" si="69"/>
        <v xml:space="preserve"> 5-6</v>
      </c>
      <c r="AG36" s="101">
        <f t="shared" si="69"/>
        <v>206</v>
      </c>
      <c r="AH36" s="101">
        <f t="shared" si="69"/>
        <v>6</v>
      </c>
      <c r="AI36" s="538" t="s">
        <v>180</v>
      </c>
      <c r="AJ36" s="539"/>
      <c r="AK36" s="540"/>
      <c r="AL36" s="129">
        <f t="shared" si="70"/>
        <v>6</v>
      </c>
      <c r="AM36" s="130">
        <f t="shared" si="71"/>
        <v>8</v>
      </c>
      <c r="AN36" s="130">
        <f t="shared" si="59"/>
        <v>4</v>
      </c>
      <c r="AO36" s="131">
        <f t="shared" si="5"/>
        <v>24</v>
      </c>
      <c r="AP36" s="132">
        <f t="shared" si="6"/>
        <v>70</v>
      </c>
      <c r="AQ36" s="107">
        <f>E38</f>
        <v>2</v>
      </c>
      <c r="AR36" s="180">
        <f>F38</f>
        <v>1</v>
      </c>
      <c r="AS36" s="70">
        <v>42</v>
      </c>
      <c r="AT36" s="70">
        <v>35</v>
      </c>
      <c r="AU36" s="71" t="str">
        <f>TEXT(G38, "ДДДДДДД")</f>
        <v>вторник</v>
      </c>
      <c r="AV36" s="71" t="str">
        <f>TEXT(S38, "ДДДДДДД")</f>
        <v>вторник</v>
      </c>
      <c r="AW36" s="71" t="str">
        <f>TEXT(AE38, "ДДДДДДД")</f>
        <v>вторник</v>
      </c>
      <c r="AX36" s="109">
        <v>5</v>
      </c>
      <c r="AY36" s="73" t="str">
        <f t="shared" si="62"/>
        <v>9-10</v>
      </c>
      <c r="AZ36" s="74">
        <v>201</v>
      </c>
      <c r="BA36" s="110" t="e">
        <f>BA35</f>
        <v>#REF!</v>
      </c>
      <c r="BB36" s="110" t="e">
        <f>BB35</f>
        <v>#REF!</v>
      </c>
      <c r="BC36" s="111">
        <f t="shared" si="63"/>
        <v>6</v>
      </c>
      <c r="BD36" s="112" t="e">
        <f t="shared" ref="BD36:BD41" si="72">BD35</f>
        <v>#REF!</v>
      </c>
      <c r="BE36" s="112" t="e">
        <f>#REF!</f>
        <v>#REF!</v>
      </c>
    </row>
    <row r="37" spans="1:57" ht="56.25" customHeight="1" thickBot="1" x14ac:dyDescent="0.25">
      <c r="A37" s="113">
        <v>5</v>
      </c>
      <c r="B37" s="114" t="s">
        <v>70</v>
      </c>
      <c r="C37" s="115" t="s">
        <v>68</v>
      </c>
      <c r="D37" s="116" t="s">
        <v>71</v>
      </c>
      <c r="E37" s="219">
        <v>2</v>
      </c>
      <c r="F37" s="219">
        <v>1</v>
      </c>
      <c r="G37" s="118">
        <v>45572</v>
      </c>
      <c r="H37" s="47" t="s">
        <v>75</v>
      </c>
      <c r="I37" s="120">
        <v>107</v>
      </c>
      <c r="J37" s="120">
        <f t="shared" si="64"/>
        <v>6</v>
      </c>
      <c r="K37" s="550" t="s">
        <v>178</v>
      </c>
      <c r="L37" s="548"/>
      <c r="M37" s="547"/>
      <c r="N37" s="89">
        <f>BC35</f>
        <v>6</v>
      </c>
      <c r="O37" s="89">
        <f t="shared" si="65"/>
        <v>8</v>
      </c>
      <c r="P37" s="89">
        <f t="shared" si="1"/>
        <v>3</v>
      </c>
      <c r="Q37" s="121">
        <f t="shared" si="2"/>
        <v>23</v>
      </c>
      <c r="R37" s="122"/>
      <c r="S37" s="123">
        <v>45614</v>
      </c>
      <c r="T37" s="94" t="str">
        <f t="shared" si="66"/>
        <v xml:space="preserve"> 5-6</v>
      </c>
      <c r="U37" s="94">
        <f t="shared" si="66"/>
        <v>107</v>
      </c>
      <c r="V37" s="94">
        <f t="shared" si="66"/>
        <v>6</v>
      </c>
      <c r="W37" s="535" t="s">
        <v>179</v>
      </c>
      <c r="X37" s="536"/>
      <c r="Y37" s="537"/>
      <c r="Z37" s="124">
        <f t="shared" si="67"/>
        <v>6</v>
      </c>
      <c r="AA37" s="125">
        <f t="shared" si="68"/>
        <v>8</v>
      </c>
      <c r="AB37" s="125">
        <f t="shared" si="3"/>
        <v>3</v>
      </c>
      <c r="AC37" s="126">
        <f t="shared" si="4"/>
        <v>23</v>
      </c>
      <c r="AD37" s="127"/>
      <c r="AE37" s="128">
        <v>45645</v>
      </c>
      <c r="AF37" s="101" t="str">
        <f t="shared" si="69"/>
        <v xml:space="preserve"> 5-6</v>
      </c>
      <c r="AG37" s="101">
        <f t="shared" si="69"/>
        <v>107</v>
      </c>
      <c r="AH37" s="101">
        <f t="shared" si="69"/>
        <v>6</v>
      </c>
      <c r="AI37" s="538" t="s">
        <v>180</v>
      </c>
      <c r="AJ37" s="539"/>
      <c r="AK37" s="540"/>
      <c r="AL37" s="129">
        <f t="shared" si="70"/>
        <v>6</v>
      </c>
      <c r="AM37" s="130">
        <f t="shared" si="71"/>
        <v>8</v>
      </c>
      <c r="AN37" s="130">
        <f t="shared" si="59"/>
        <v>4</v>
      </c>
      <c r="AO37" s="131">
        <f t="shared" si="5"/>
        <v>24</v>
      </c>
      <c r="AP37" s="132">
        <f t="shared" si="6"/>
        <v>70</v>
      </c>
      <c r="AQ37" s="179">
        <f>E40</f>
        <v>2</v>
      </c>
      <c r="AR37" s="180">
        <f>F40</f>
        <v>1</v>
      </c>
      <c r="AS37" s="70">
        <v>42</v>
      </c>
      <c r="AT37" s="70">
        <v>35</v>
      </c>
      <c r="AU37" s="71" t="str">
        <f>TEXT(G40, "ДДДДДДД")</f>
        <v>четверг</v>
      </c>
      <c r="AV37" s="71" t="str">
        <f>TEXT(S40, "ДДДДДДД")</f>
        <v>четверг</v>
      </c>
      <c r="AW37" s="71" t="str">
        <f>TEXT(AE40, "ДДДДДДД")</f>
        <v>четверг</v>
      </c>
      <c r="AX37" s="221">
        <v>4</v>
      </c>
      <c r="AY37" s="222" t="str">
        <f t="shared" si="62"/>
        <v>7-8</v>
      </c>
      <c r="AZ37" s="223">
        <v>201</v>
      </c>
      <c r="BA37" s="224" t="e">
        <f>BA35</f>
        <v>#REF!</v>
      </c>
      <c r="BB37" s="224" t="e">
        <f>BB35</f>
        <v>#REF!</v>
      </c>
      <c r="BC37" s="225">
        <f t="shared" si="63"/>
        <v>6</v>
      </c>
      <c r="BD37" s="112" t="e">
        <f t="shared" si="72"/>
        <v>#REF!</v>
      </c>
      <c r="BE37" s="112" t="e">
        <f>BE35</f>
        <v>#REF!</v>
      </c>
    </row>
    <row r="38" spans="1:57" s="226" customFormat="1" ht="40.5" customHeight="1" thickBot="1" x14ac:dyDescent="0.25">
      <c r="A38" s="113">
        <v>6</v>
      </c>
      <c r="B38" s="114" t="s">
        <v>72</v>
      </c>
      <c r="C38" s="115" t="s">
        <v>73</v>
      </c>
      <c r="D38" s="116" t="s">
        <v>74</v>
      </c>
      <c r="E38" s="219">
        <v>2</v>
      </c>
      <c r="F38" s="219">
        <v>1</v>
      </c>
      <c r="G38" s="118">
        <v>45573</v>
      </c>
      <c r="H38" s="47" t="s">
        <v>75</v>
      </c>
      <c r="I38" s="120">
        <v>110</v>
      </c>
      <c r="J38" s="120">
        <f t="shared" si="64"/>
        <v>6</v>
      </c>
      <c r="K38" s="550" t="s">
        <v>178</v>
      </c>
      <c r="L38" s="548"/>
      <c r="M38" s="547"/>
      <c r="N38" s="89">
        <f>BC36</f>
        <v>6</v>
      </c>
      <c r="O38" s="89">
        <f t="shared" si="65"/>
        <v>8</v>
      </c>
      <c r="P38" s="89">
        <f t="shared" si="1"/>
        <v>3</v>
      </c>
      <c r="Q38" s="121">
        <f t="shared" si="2"/>
        <v>23</v>
      </c>
      <c r="R38" s="122"/>
      <c r="S38" s="220">
        <v>45608</v>
      </c>
      <c r="T38" s="47" t="s">
        <v>75</v>
      </c>
      <c r="U38" s="94">
        <f t="shared" ref="U38:V42" si="73">I38</f>
        <v>110</v>
      </c>
      <c r="V38" s="94">
        <f t="shared" si="73"/>
        <v>6</v>
      </c>
      <c r="W38" s="535" t="s">
        <v>179</v>
      </c>
      <c r="X38" s="536"/>
      <c r="Y38" s="537"/>
      <c r="Z38" s="124">
        <f t="shared" si="67"/>
        <v>6</v>
      </c>
      <c r="AA38" s="125">
        <f t="shared" si="68"/>
        <v>8</v>
      </c>
      <c r="AB38" s="125">
        <f t="shared" si="3"/>
        <v>3</v>
      </c>
      <c r="AC38" s="126">
        <f t="shared" si="4"/>
        <v>23</v>
      </c>
      <c r="AD38" s="127"/>
      <c r="AE38" s="128">
        <v>45650</v>
      </c>
      <c r="AF38" s="47" t="s">
        <v>75</v>
      </c>
      <c r="AG38" s="101">
        <f t="shared" ref="AG38:AH42" si="74">I38</f>
        <v>110</v>
      </c>
      <c r="AH38" s="101">
        <f t="shared" si="74"/>
        <v>6</v>
      </c>
      <c r="AI38" s="538" t="s">
        <v>180</v>
      </c>
      <c r="AJ38" s="539"/>
      <c r="AK38" s="540"/>
      <c r="AL38" s="129">
        <f t="shared" si="70"/>
        <v>6</v>
      </c>
      <c r="AM38" s="130">
        <f t="shared" si="71"/>
        <v>8</v>
      </c>
      <c r="AN38" s="130">
        <f t="shared" si="59"/>
        <v>4</v>
      </c>
      <c r="AO38" s="131">
        <f t="shared" si="5"/>
        <v>24</v>
      </c>
      <c r="AP38" s="132">
        <f t="shared" si="6"/>
        <v>70</v>
      </c>
      <c r="AQ38" s="227">
        <f>E41</f>
        <v>2</v>
      </c>
      <c r="AR38" s="228">
        <f>F41</f>
        <v>1</v>
      </c>
      <c r="AS38" s="70">
        <v>42</v>
      </c>
      <c r="AT38" s="70">
        <v>35</v>
      </c>
      <c r="AU38" s="71" t="str">
        <f>TEXT(G41, "ДДДДДДД")</f>
        <v>пятница</v>
      </c>
      <c r="AV38" s="71" t="str">
        <f>TEXT(S41, "ДДДДДДД")</f>
        <v>пятница</v>
      </c>
      <c r="AW38" s="71" t="str">
        <f>TEXT(AE41, "ДДДДДДД")</f>
        <v>пятница</v>
      </c>
      <c r="AX38" s="158">
        <v>4</v>
      </c>
      <c r="AY38" s="159" t="str">
        <f t="shared" si="62"/>
        <v>7-8</v>
      </c>
      <c r="AZ38" s="160">
        <v>201</v>
      </c>
      <c r="BA38" s="224" t="e">
        <f>BA36</f>
        <v>#REF!</v>
      </c>
      <c r="BB38" s="224" t="e">
        <f>BB36</f>
        <v>#REF!</v>
      </c>
      <c r="BC38" s="161">
        <f t="shared" si="63"/>
        <v>6</v>
      </c>
      <c r="BD38" s="112" t="e">
        <f t="shared" si="72"/>
        <v>#REF!</v>
      </c>
      <c r="BE38" s="112" t="e">
        <f>BE36</f>
        <v>#REF!</v>
      </c>
    </row>
    <row r="39" spans="1:57" ht="42" customHeight="1" thickBot="1" x14ac:dyDescent="0.25">
      <c r="A39" s="113">
        <v>7</v>
      </c>
      <c r="B39" s="114" t="s">
        <v>76</v>
      </c>
      <c r="C39" s="115" t="s">
        <v>49</v>
      </c>
      <c r="D39" s="116" t="s">
        <v>77</v>
      </c>
      <c r="E39" s="219">
        <v>2</v>
      </c>
      <c r="F39" s="219">
        <v>1</v>
      </c>
      <c r="G39" s="118">
        <v>45581</v>
      </c>
      <c r="H39" s="47" t="s">
        <v>45</v>
      </c>
      <c r="I39" s="120">
        <v>201</v>
      </c>
      <c r="J39" s="120">
        <f t="shared" si="64"/>
        <v>6</v>
      </c>
      <c r="K39" s="550" t="s">
        <v>178</v>
      </c>
      <c r="L39" s="548"/>
      <c r="M39" s="547"/>
      <c r="N39" s="89">
        <f>BC36</f>
        <v>6</v>
      </c>
      <c r="O39" s="89">
        <f t="shared" si="65"/>
        <v>8</v>
      </c>
      <c r="P39" s="89">
        <f t="shared" si="1"/>
        <v>3</v>
      </c>
      <c r="Q39" s="121">
        <f t="shared" si="2"/>
        <v>23</v>
      </c>
      <c r="R39" s="122"/>
      <c r="S39" s="123">
        <v>45616</v>
      </c>
      <c r="T39" s="47" t="s">
        <v>75</v>
      </c>
      <c r="U39" s="94">
        <f t="shared" si="73"/>
        <v>201</v>
      </c>
      <c r="V39" s="94">
        <f t="shared" si="73"/>
        <v>6</v>
      </c>
      <c r="W39" s="535" t="s">
        <v>179</v>
      </c>
      <c r="X39" s="536"/>
      <c r="Y39" s="537"/>
      <c r="Z39" s="124">
        <f t="shared" si="67"/>
        <v>6</v>
      </c>
      <c r="AA39" s="125">
        <f t="shared" si="68"/>
        <v>8</v>
      </c>
      <c r="AB39" s="125">
        <f t="shared" si="3"/>
        <v>3</v>
      </c>
      <c r="AC39" s="126">
        <f t="shared" si="4"/>
        <v>23</v>
      </c>
      <c r="AD39" s="127"/>
      <c r="AE39" s="412">
        <v>45651</v>
      </c>
      <c r="AF39" s="47" t="s">
        <v>75</v>
      </c>
      <c r="AG39" s="101">
        <f t="shared" si="74"/>
        <v>201</v>
      </c>
      <c r="AH39" s="101">
        <f t="shared" si="74"/>
        <v>6</v>
      </c>
      <c r="AI39" s="538" t="s">
        <v>180</v>
      </c>
      <c r="AJ39" s="539"/>
      <c r="AK39" s="540"/>
      <c r="AL39" s="129">
        <f t="shared" si="70"/>
        <v>6</v>
      </c>
      <c r="AM39" s="130">
        <f t="shared" si="71"/>
        <v>8</v>
      </c>
      <c r="AN39" s="130">
        <f t="shared" si="59"/>
        <v>4</v>
      </c>
      <c r="AO39" s="131">
        <f t="shared" si="5"/>
        <v>24</v>
      </c>
      <c r="AP39" s="132">
        <f t="shared" si="6"/>
        <v>70</v>
      </c>
      <c r="AQ39" s="107">
        <f>E43</f>
        <v>2</v>
      </c>
      <c r="AR39" s="180">
        <f>F43</f>
        <v>2</v>
      </c>
      <c r="AS39" s="70">
        <v>42</v>
      </c>
      <c r="AT39" s="70">
        <v>35</v>
      </c>
      <c r="AU39" s="71" t="str">
        <f>TEXT(G43, "ДДДДДДД")</f>
        <v>пятница</v>
      </c>
      <c r="AV39" s="71" t="str">
        <f>TEXT(S43, "ДДДДДДД")</f>
        <v>пятница</v>
      </c>
      <c r="AW39" s="71" t="str">
        <f>TEXT(AE43, "ДДДДДДД")</f>
        <v>пятница</v>
      </c>
      <c r="AX39" s="191">
        <v>4</v>
      </c>
      <c r="AY39" s="192" t="str">
        <f t="shared" si="62"/>
        <v>7-8</v>
      </c>
      <c r="AZ39" s="193">
        <v>203</v>
      </c>
      <c r="BA39" s="194" t="s">
        <v>78</v>
      </c>
      <c r="BB39" s="229" t="s">
        <v>79</v>
      </c>
      <c r="BC39" s="196">
        <f t="shared" si="63"/>
        <v>6</v>
      </c>
      <c r="BD39" s="112" t="e">
        <f t="shared" si="72"/>
        <v>#REF!</v>
      </c>
      <c r="BE39" s="112" t="e">
        <f>BE37</f>
        <v>#REF!</v>
      </c>
    </row>
    <row r="40" spans="1:57" ht="34.5" customHeight="1" thickBot="1" x14ac:dyDescent="0.25">
      <c r="A40" s="113">
        <v>8</v>
      </c>
      <c r="B40" s="114" t="s">
        <v>80</v>
      </c>
      <c r="C40" s="115" t="s">
        <v>68</v>
      </c>
      <c r="D40" s="116" t="s">
        <v>81</v>
      </c>
      <c r="E40" s="219">
        <v>2</v>
      </c>
      <c r="F40" s="219">
        <v>1</v>
      </c>
      <c r="G40" s="118">
        <v>45568</v>
      </c>
      <c r="H40" s="47" t="s">
        <v>75</v>
      </c>
      <c r="I40" s="120">
        <v>103</v>
      </c>
      <c r="J40" s="120">
        <f t="shared" si="64"/>
        <v>6</v>
      </c>
      <c r="K40" s="550" t="s">
        <v>178</v>
      </c>
      <c r="L40" s="548"/>
      <c r="M40" s="547"/>
      <c r="N40" s="89">
        <f>BC37</f>
        <v>6</v>
      </c>
      <c r="O40" s="89">
        <f t="shared" si="65"/>
        <v>8</v>
      </c>
      <c r="P40" s="89">
        <f t="shared" si="1"/>
        <v>3</v>
      </c>
      <c r="Q40" s="121">
        <f t="shared" si="2"/>
        <v>23</v>
      </c>
      <c r="R40" s="122"/>
      <c r="S40" s="123">
        <v>45610</v>
      </c>
      <c r="T40" s="94" t="str">
        <f>H40</f>
        <v xml:space="preserve"> 5-6</v>
      </c>
      <c r="U40" s="94">
        <f t="shared" si="73"/>
        <v>103</v>
      </c>
      <c r="V40" s="94">
        <f t="shared" si="73"/>
        <v>6</v>
      </c>
      <c r="W40" s="535" t="s">
        <v>179</v>
      </c>
      <c r="X40" s="536"/>
      <c r="Y40" s="537"/>
      <c r="Z40" s="124">
        <f t="shared" si="67"/>
        <v>6</v>
      </c>
      <c r="AA40" s="125">
        <f t="shared" si="68"/>
        <v>8</v>
      </c>
      <c r="AB40" s="125">
        <f t="shared" si="3"/>
        <v>3</v>
      </c>
      <c r="AC40" s="126">
        <f t="shared" si="4"/>
        <v>23</v>
      </c>
      <c r="AD40" s="127"/>
      <c r="AE40" s="128">
        <v>45645</v>
      </c>
      <c r="AF40" s="101" t="str">
        <f>H40</f>
        <v xml:space="preserve"> 5-6</v>
      </c>
      <c r="AG40" s="101">
        <f t="shared" si="74"/>
        <v>103</v>
      </c>
      <c r="AH40" s="101">
        <f t="shared" si="74"/>
        <v>6</v>
      </c>
      <c r="AI40" s="538" t="s">
        <v>180</v>
      </c>
      <c r="AJ40" s="539"/>
      <c r="AK40" s="540"/>
      <c r="AL40" s="129">
        <f t="shared" si="70"/>
        <v>6</v>
      </c>
      <c r="AM40" s="130">
        <f t="shared" si="71"/>
        <v>8</v>
      </c>
      <c r="AN40" s="130">
        <f t="shared" si="59"/>
        <v>4</v>
      </c>
      <c r="AO40" s="131">
        <f t="shared" si="5"/>
        <v>24</v>
      </c>
      <c r="AP40" s="132">
        <f t="shared" si="6"/>
        <v>70</v>
      </c>
      <c r="AQ40" s="107">
        <f>E44</f>
        <v>2</v>
      </c>
      <c r="AR40" s="180">
        <f>F44</f>
        <v>2</v>
      </c>
      <c r="AS40" s="70">
        <v>42</v>
      </c>
      <c r="AT40" s="70">
        <v>35</v>
      </c>
      <c r="AU40" s="71" t="str">
        <f>TEXT(G44, "ДДДДДДД")</f>
        <v>09.10 Ср    13.00-14.35   (сдача нормативов)  ФСК</v>
      </c>
      <c r="AV40" s="71" t="str">
        <f>TEXT(S44, "ДДДДДДД")</f>
        <v>20.11  Ср    13.00-14.35     (сдача нормативов)  ФСК</v>
      </c>
      <c r="AW40" s="71" t="str">
        <f>TEXT(AE44, "ДДДДДДД")</f>
        <v>18.12   Ср    13.00-14.35       (сдача нормативов)  ФСК</v>
      </c>
      <c r="AX40" s="109">
        <v>4</v>
      </c>
      <c r="AY40" s="73" t="str">
        <f t="shared" si="62"/>
        <v>7-8</v>
      </c>
      <c r="AZ40" s="193">
        <v>203</v>
      </c>
      <c r="BA40" s="110" t="str">
        <f>BA39</f>
        <v>111</v>
      </c>
      <c r="BB40" s="110" t="str">
        <f>BB39</f>
        <v>11,00-13,00</v>
      </c>
      <c r="BC40" s="111">
        <f t="shared" si="63"/>
        <v>6</v>
      </c>
      <c r="BD40" s="112" t="e">
        <f t="shared" si="72"/>
        <v>#REF!</v>
      </c>
      <c r="BE40" s="112" t="e">
        <f>BE38</f>
        <v>#REF!</v>
      </c>
    </row>
    <row r="41" spans="1:57" ht="114" customHeight="1" thickBot="1" x14ac:dyDescent="0.25">
      <c r="A41" s="82">
        <v>9</v>
      </c>
      <c r="B41" s="83" t="s">
        <v>82</v>
      </c>
      <c r="C41" s="84" t="s">
        <v>49</v>
      </c>
      <c r="D41" s="85" t="s">
        <v>83</v>
      </c>
      <c r="E41" s="230">
        <v>2</v>
      </c>
      <c r="F41" s="230">
        <v>1</v>
      </c>
      <c r="G41" s="87">
        <v>45569</v>
      </c>
      <c r="H41" s="119" t="s">
        <v>45</v>
      </c>
      <c r="I41" s="88">
        <v>107</v>
      </c>
      <c r="J41" s="88">
        <f t="shared" si="64"/>
        <v>6</v>
      </c>
      <c r="K41" s="550" t="s">
        <v>178</v>
      </c>
      <c r="L41" s="548"/>
      <c r="M41" s="547"/>
      <c r="N41" s="90">
        <f>BC38</f>
        <v>6</v>
      </c>
      <c r="O41" s="90">
        <f t="shared" si="65"/>
        <v>8</v>
      </c>
      <c r="P41" s="90">
        <f t="shared" si="1"/>
        <v>3</v>
      </c>
      <c r="Q41" s="91">
        <f t="shared" si="2"/>
        <v>23</v>
      </c>
      <c r="R41" s="92"/>
      <c r="S41" s="93">
        <v>45611</v>
      </c>
      <c r="T41" s="187" t="str">
        <f>H41</f>
        <v xml:space="preserve"> 3-4</v>
      </c>
      <c r="U41" s="187">
        <f t="shared" si="73"/>
        <v>107</v>
      </c>
      <c r="V41" s="187">
        <f t="shared" si="73"/>
        <v>6</v>
      </c>
      <c r="W41" s="535" t="s">
        <v>179</v>
      </c>
      <c r="X41" s="536"/>
      <c r="Y41" s="537"/>
      <c r="Z41" s="232">
        <f t="shared" si="67"/>
        <v>6</v>
      </c>
      <c r="AA41" s="97">
        <f t="shared" si="68"/>
        <v>8</v>
      </c>
      <c r="AB41" s="97">
        <f t="shared" si="3"/>
        <v>3</v>
      </c>
      <c r="AC41" s="98">
        <f t="shared" si="4"/>
        <v>23</v>
      </c>
      <c r="AD41" s="233"/>
      <c r="AE41" s="100">
        <v>45646</v>
      </c>
      <c r="AF41" s="102" t="str">
        <f>H41</f>
        <v xml:space="preserve"> 3-4</v>
      </c>
      <c r="AG41" s="102">
        <f t="shared" si="74"/>
        <v>107</v>
      </c>
      <c r="AH41" s="102">
        <f t="shared" si="74"/>
        <v>6</v>
      </c>
      <c r="AI41" s="538" t="s">
        <v>180</v>
      </c>
      <c r="AJ41" s="539"/>
      <c r="AK41" s="540"/>
      <c r="AL41" s="234">
        <f t="shared" si="70"/>
        <v>6</v>
      </c>
      <c r="AM41" s="104">
        <f t="shared" si="71"/>
        <v>8</v>
      </c>
      <c r="AN41" s="104">
        <f t="shared" si="59"/>
        <v>4</v>
      </c>
      <c r="AO41" s="105">
        <f t="shared" si="5"/>
        <v>24</v>
      </c>
      <c r="AP41" s="106">
        <f t="shared" si="6"/>
        <v>70</v>
      </c>
      <c r="AQ41" s="107" t="e">
        <f>#REF!</f>
        <v>#REF!</v>
      </c>
      <c r="AR41" s="180" t="e">
        <f>#REF!</f>
        <v>#REF!</v>
      </c>
      <c r="AS41" s="70">
        <v>42</v>
      </c>
      <c r="AT41" s="70">
        <v>35</v>
      </c>
      <c r="AU41" s="71" t="e">
        <f>TEXT(#REF!, "ДДДДДДД")</f>
        <v>#REF!</v>
      </c>
      <c r="AV41" s="71" t="e">
        <f>TEXT(#REF!, "ДДДДДДД")</f>
        <v>#REF!</v>
      </c>
      <c r="AW41" s="71" t="e">
        <f>TEXT(#REF!, "ДДДДДДД")</f>
        <v>#REF!</v>
      </c>
      <c r="AX41" s="109">
        <v>4</v>
      </c>
      <c r="AY41" s="73" t="str">
        <f t="shared" si="62"/>
        <v>7-8</v>
      </c>
      <c r="AZ41" s="193">
        <v>203</v>
      </c>
      <c r="BA41" s="110" t="str">
        <f>BA40</f>
        <v>111</v>
      </c>
      <c r="BB41" s="110" t="str">
        <f>BB40</f>
        <v>11,00-13,00</v>
      </c>
      <c r="BC41" s="111">
        <f t="shared" si="63"/>
        <v>6</v>
      </c>
      <c r="BD41" s="112" t="e">
        <f t="shared" si="72"/>
        <v>#REF!</v>
      </c>
      <c r="BE41" s="112" t="e">
        <f>BE39</f>
        <v>#REF!</v>
      </c>
    </row>
    <row r="42" spans="1:57" ht="41.25" customHeight="1" thickBot="1" x14ac:dyDescent="0.25">
      <c r="A42" s="164">
        <v>10</v>
      </c>
      <c r="B42" s="397" t="s">
        <v>84</v>
      </c>
      <c r="C42" s="166" t="s">
        <v>85</v>
      </c>
      <c r="D42" s="235" t="s">
        <v>167</v>
      </c>
      <c r="E42" s="168">
        <v>2</v>
      </c>
      <c r="F42" s="168">
        <v>1</v>
      </c>
      <c r="G42" s="87">
        <v>45574</v>
      </c>
      <c r="H42" s="119" t="s">
        <v>45</v>
      </c>
      <c r="I42" s="88">
        <v>112</v>
      </c>
      <c r="J42" s="88">
        <f t="shared" si="64"/>
        <v>6</v>
      </c>
      <c r="K42" s="570" t="s">
        <v>178</v>
      </c>
      <c r="L42" s="571"/>
      <c r="M42" s="572"/>
      <c r="N42" s="90">
        <f>BC39</f>
        <v>6</v>
      </c>
      <c r="O42" s="90">
        <f t="shared" si="65"/>
        <v>8</v>
      </c>
      <c r="P42" s="90">
        <f t="shared" si="1"/>
        <v>3</v>
      </c>
      <c r="Q42" s="91">
        <f t="shared" si="2"/>
        <v>23</v>
      </c>
      <c r="R42" s="92"/>
      <c r="S42" s="93">
        <v>45616</v>
      </c>
      <c r="T42" s="187" t="str">
        <f>H42</f>
        <v xml:space="preserve"> 3-4</v>
      </c>
      <c r="U42" s="187">
        <f t="shared" si="73"/>
        <v>112</v>
      </c>
      <c r="V42" s="187">
        <f t="shared" si="73"/>
        <v>6</v>
      </c>
      <c r="W42" s="564" t="s">
        <v>179</v>
      </c>
      <c r="X42" s="565"/>
      <c r="Y42" s="566"/>
      <c r="Z42" s="232">
        <f t="shared" si="67"/>
        <v>6</v>
      </c>
      <c r="AA42" s="97">
        <f t="shared" si="68"/>
        <v>8</v>
      </c>
      <c r="AB42" s="97">
        <f t="shared" si="3"/>
        <v>3</v>
      </c>
      <c r="AC42" s="98">
        <f t="shared" si="4"/>
        <v>23</v>
      </c>
      <c r="AD42" s="233"/>
      <c r="AE42" s="100">
        <v>45644</v>
      </c>
      <c r="AF42" s="241" t="str">
        <f>H42</f>
        <v xml:space="preserve"> 3-4</v>
      </c>
      <c r="AG42" s="241">
        <f t="shared" si="74"/>
        <v>112</v>
      </c>
      <c r="AH42" s="241">
        <f t="shared" si="74"/>
        <v>6</v>
      </c>
      <c r="AI42" s="538" t="s">
        <v>180</v>
      </c>
      <c r="AJ42" s="539"/>
      <c r="AK42" s="540"/>
      <c r="AL42" s="242">
        <f t="shared" si="70"/>
        <v>6</v>
      </c>
      <c r="AM42" s="176">
        <f t="shared" si="71"/>
        <v>8</v>
      </c>
      <c r="AN42" s="176">
        <f t="shared" si="59"/>
        <v>4</v>
      </c>
      <c r="AO42" s="177">
        <f t="shared" si="5"/>
        <v>24</v>
      </c>
      <c r="AP42" s="178">
        <f t="shared" si="6"/>
        <v>70</v>
      </c>
      <c r="AQ42" s="107"/>
      <c r="AR42" s="180"/>
      <c r="AS42" s="70"/>
      <c r="AT42" s="70"/>
      <c r="AU42" s="71"/>
      <c r="AV42" s="71"/>
      <c r="AW42" s="71"/>
      <c r="AX42" s="109"/>
      <c r="AY42" s="73"/>
      <c r="AZ42" s="193"/>
      <c r="BA42" s="110"/>
      <c r="BB42" s="110"/>
      <c r="BC42" s="111"/>
      <c r="BD42" s="112"/>
      <c r="BE42" s="112"/>
    </row>
    <row r="43" spans="1:57" ht="56.25" customHeight="1" thickBot="1" x14ac:dyDescent="0.25">
      <c r="A43" s="41">
        <v>1</v>
      </c>
      <c r="B43" s="396" t="s">
        <v>62</v>
      </c>
      <c r="C43" s="43" t="s">
        <v>43</v>
      </c>
      <c r="D43" s="136" t="s">
        <v>204</v>
      </c>
      <c r="E43" s="218">
        <v>2</v>
      </c>
      <c r="F43" s="218">
        <v>2</v>
      </c>
      <c r="G43" s="399">
        <v>45576</v>
      </c>
      <c r="H43" s="388" t="s">
        <v>52</v>
      </c>
      <c r="I43" s="202" t="s">
        <v>186</v>
      </c>
      <c r="J43" s="202">
        <f>$AU$6</f>
        <v>6</v>
      </c>
      <c r="K43" s="573" t="s">
        <v>178</v>
      </c>
      <c r="L43" s="568"/>
      <c r="M43" s="569"/>
      <c r="N43" s="203">
        <f>BC41</f>
        <v>6</v>
      </c>
      <c r="O43" s="203">
        <f>$AV$6</f>
        <v>8</v>
      </c>
      <c r="P43" s="203">
        <f t="shared" si="1"/>
        <v>3</v>
      </c>
      <c r="Q43" s="204">
        <f t="shared" ref="Q43" si="75">SUM(N43:P43)+J43</f>
        <v>23</v>
      </c>
      <c r="R43" s="205"/>
      <c r="S43" s="407">
        <v>45604</v>
      </c>
      <c r="T43" s="206" t="str">
        <f>H43</f>
        <v xml:space="preserve"> 1-2</v>
      </c>
      <c r="U43" s="206" t="str">
        <f>I43</f>
        <v>311     112        110</v>
      </c>
      <c r="V43" s="206">
        <f>J43</f>
        <v>6</v>
      </c>
      <c r="W43" s="563" t="s">
        <v>179</v>
      </c>
      <c r="X43" s="555"/>
      <c r="Y43" s="556"/>
      <c r="Z43" s="207">
        <f>N43</f>
        <v>6</v>
      </c>
      <c r="AA43" s="208">
        <f>$AV$6</f>
        <v>8</v>
      </c>
      <c r="AB43" s="208">
        <f t="shared" si="3"/>
        <v>3</v>
      </c>
      <c r="AC43" s="209">
        <f t="shared" ref="AC43" si="76">SUM(Z43:AB43)+V43</f>
        <v>23</v>
      </c>
      <c r="AD43" s="210"/>
      <c r="AE43" s="408">
        <v>45646</v>
      </c>
      <c r="AF43" s="212" t="str">
        <f>H43</f>
        <v xml:space="preserve"> 1-2</v>
      </c>
      <c r="AG43" s="212" t="str">
        <f>I43</f>
        <v>311     112        110</v>
      </c>
      <c r="AH43" s="212">
        <f>J43</f>
        <v>6</v>
      </c>
      <c r="AI43" s="538" t="s">
        <v>180</v>
      </c>
      <c r="AJ43" s="539"/>
      <c r="AK43" s="540"/>
      <c r="AL43" s="213">
        <f>Z43</f>
        <v>6</v>
      </c>
      <c r="AM43" s="214">
        <f>$AV$6</f>
        <v>8</v>
      </c>
      <c r="AN43" s="214">
        <f t="shared" si="59"/>
        <v>4</v>
      </c>
      <c r="AO43" s="215">
        <f t="shared" ref="AO43" si="77">SUM(AL43:AN43)+AH43</f>
        <v>24</v>
      </c>
      <c r="AP43" s="144">
        <f t="shared" si="6"/>
        <v>70</v>
      </c>
      <c r="AQ43" s="107">
        <f>E45</f>
        <v>2</v>
      </c>
      <c r="AR43" s="180">
        <f>F45</f>
        <v>2</v>
      </c>
      <c r="AS43" s="70">
        <v>42</v>
      </c>
      <c r="AT43" s="70">
        <v>35</v>
      </c>
      <c r="AU43" s="71" t="str">
        <f>TEXT(G45, "ДДДДДДД")</f>
        <v>среда</v>
      </c>
      <c r="AV43" s="71" t="str">
        <f>TEXT(S45, "ДДДДДДД")</f>
        <v>среда</v>
      </c>
      <c r="AW43" s="71" t="str">
        <f>TEXT(AE45, "ДДДДДДД")</f>
        <v>среда</v>
      </c>
      <c r="AX43" s="109">
        <v>4</v>
      </c>
      <c r="AY43" s="73" t="str">
        <f t="shared" ref="AY43:AY51" si="78">IF(AX43=3, "5-6", IF(AX43=4, "7-8", "9-10"))</f>
        <v>7-8</v>
      </c>
      <c r="AZ43" s="193">
        <v>203</v>
      </c>
      <c r="BA43" s="110" t="str">
        <f>BA41</f>
        <v>111</v>
      </c>
      <c r="BB43" s="110" t="str">
        <f>BB41</f>
        <v>11,00-13,00</v>
      </c>
      <c r="BC43" s="111">
        <f t="shared" ref="BC43:BC51" si="79">$BC$13</f>
        <v>6</v>
      </c>
      <c r="BD43" s="112" t="e">
        <f>BD41</f>
        <v>#REF!</v>
      </c>
      <c r="BE43" s="112" t="e">
        <f>BE40</f>
        <v>#REF!</v>
      </c>
    </row>
    <row r="44" spans="1:57" ht="112.5" customHeight="1" thickBot="1" x14ac:dyDescent="0.25">
      <c r="A44" s="113">
        <v>2</v>
      </c>
      <c r="B44" s="114" t="s">
        <v>63</v>
      </c>
      <c r="C44" s="115" t="s">
        <v>64</v>
      </c>
      <c r="D44" s="243" t="s">
        <v>203</v>
      </c>
      <c r="E44" s="219">
        <v>2</v>
      </c>
      <c r="F44" s="219">
        <v>2</v>
      </c>
      <c r="G44" s="547" t="s">
        <v>187</v>
      </c>
      <c r="H44" s="548"/>
      <c r="I44" s="548"/>
      <c r="J44" s="548"/>
      <c r="K44" s="548"/>
      <c r="L44" s="548"/>
      <c r="M44" s="548"/>
      <c r="N44" s="547"/>
      <c r="O44" s="50">
        <v>20</v>
      </c>
      <c r="P44" s="50">
        <f t="shared" si="1"/>
        <v>3</v>
      </c>
      <c r="Q44" s="51">
        <f t="shared" ref="Q44" si="80">SUM(N44:P44)+J44</f>
        <v>23</v>
      </c>
      <c r="R44" s="186"/>
      <c r="S44" s="547" t="s">
        <v>188</v>
      </c>
      <c r="T44" s="548"/>
      <c r="U44" s="548"/>
      <c r="V44" s="548"/>
      <c r="W44" s="548"/>
      <c r="X44" s="548"/>
      <c r="Y44" s="548"/>
      <c r="Z44" s="547"/>
      <c r="AA44" s="57">
        <v>20</v>
      </c>
      <c r="AB44" s="57">
        <f t="shared" si="3"/>
        <v>3</v>
      </c>
      <c r="AC44" s="58">
        <f t="shared" ref="AC44" si="81">SUM(Z44:AB44)+V44</f>
        <v>23</v>
      </c>
      <c r="AD44" s="143"/>
      <c r="AE44" s="549" t="s">
        <v>189</v>
      </c>
      <c r="AF44" s="539"/>
      <c r="AG44" s="539"/>
      <c r="AH44" s="539"/>
      <c r="AI44" s="539"/>
      <c r="AJ44" s="539"/>
      <c r="AK44" s="539"/>
      <c r="AL44" s="540"/>
      <c r="AM44" s="64">
        <v>20</v>
      </c>
      <c r="AN44" s="64">
        <f t="shared" si="59"/>
        <v>4</v>
      </c>
      <c r="AO44" s="65">
        <f t="shared" si="5"/>
        <v>24</v>
      </c>
      <c r="AP44" s="144">
        <f t="shared" si="6"/>
        <v>70</v>
      </c>
      <c r="AQ44" s="107">
        <f>E45</f>
        <v>2</v>
      </c>
      <c r="AR44" s="180">
        <f>F45</f>
        <v>2</v>
      </c>
      <c r="AS44" s="70">
        <v>42</v>
      </c>
      <c r="AT44" s="70">
        <v>35</v>
      </c>
      <c r="AU44" s="71" t="str">
        <f>TEXT(G45, "ДДДДДДД")</f>
        <v>среда</v>
      </c>
      <c r="AV44" s="71" t="str">
        <f>TEXT(S45, "ДДДДДДД")</f>
        <v>среда</v>
      </c>
      <c r="AW44" s="71" t="str">
        <f>TEXT(AE45, "ДДДДДДД")</f>
        <v>среда</v>
      </c>
      <c r="AX44" s="109">
        <v>4</v>
      </c>
      <c r="AY44" s="73" t="str">
        <f t="shared" si="78"/>
        <v>7-8</v>
      </c>
      <c r="AZ44" s="74">
        <v>201</v>
      </c>
      <c r="BA44" s="110" t="str">
        <f>BA43</f>
        <v>111</v>
      </c>
      <c r="BB44" s="110" t="str">
        <f>BB43</f>
        <v>11,00-13,00</v>
      </c>
      <c r="BC44" s="111">
        <f t="shared" si="79"/>
        <v>6</v>
      </c>
      <c r="BD44" s="112" t="e">
        <f>BD43</f>
        <v>#REF!</v>
      </c>
      <c r="BE44" s="112" t="e">
        <f>#REF!</f>
        <v>#REF!</v>
      </c>
    </row>
    <row r="45" spans="1:57" ht="48" customHeight="1" thickBot="1" x14ac:dyDescent="0.25">
      <c r="A45" s="113">
        <v>3</v>
      </c>
      <c r="B45" s="42" t="s">
        <v>65</v>
      </c>
      <c r="C45" s="43" t="s">
        <v>43</v>
      </c>
      <c r="D45" s="136" t="s">
        <v>66</v>
      </c>
      <c r="E45" s="230">
        <v>2</v>
      </c>
      <c r="F45" s="230">
        <v>2</v>
      </c>
      <c r="G45" s="87">
        <v>45574</v>
      </c>
      <c r="H45" s="47" t="s">
        <v>45</v>
      </c>
      <c r="I45" s="88">
        <v>201</v>
      </c>
      <c r="J45" s="88">
        <f t="shared" ref="J45:J52" si="82">$AU$6</f>
        <v>6</v>
      </c>
      <c r="K45" s="550" t="s">
        <v>178</v>
      </c>
      <c r="L45" s="548"/>
      <c r="M45" s="547"/>
      <c r="N45" s="90">
        <v>6</v>
      </c>
      <c r="O45" s="90">
        <f t="shared" ref="O45:O52" si="83">$AV$6</f>
        <v>8</v>
      </c>
      <c r="P45" s="90">
        <f t="shared" si="1"/>
        <v>3</v>
      </c>
      <c r="Q45" s="91">
        <f t="shared" ref="Q45:Q76" si="84">SUM(N45:P45)+J45</f>
        <v>23</v>
      </c>
      <c r="R45" s="92"/>
      <c r="S45" s="93">
        <v>45616</v>
      </c>
      <c r="T45" s="187" t="str">
        <f>H45</f>
        <v xml:space="preserve"> 3-4</v>
      </c>
      <c r="U45" s="187">
        <f>I45</f>
        <v>201</v>
      </c>
      <c r="V45" s="187">
        <f>J45</f>
        <v>6</v>
      </c>
      <c r="W45" s="535" t="s">
        <v>179</v>
      </c>
      <c r="X45" s="536"/>
      <c r="Y45" s="537"/>
      <c r="Z45" s="232">
        <f t="shared" ref="Z45:Z52" si="85">N45</f>
        <v>6</v>
      </c>
      <c r="AA45" s="97">
        <f t="shared" ref="AA45:AA52" si="86">$AV$6</f>
        <v>8</v>
      </c>
      <c r="AB45" s="97">
        <f t="shared" si="3"/>
        <v>3</v>
      </c>
      <c r="AC45" s="98">
        <f t="shared" ref="AC45:AC76" si="87">SUM(Z45:AB45)+V45</f>
        <v>23</v>
      </c>
      <c r="AD45" s="233"/>
      <c r="AE45" s="100">
        <v>45644</v>
      </c>
      <c r="AF45" s="102" t="str">
        <f>H45</f>
        <v xml:space="preserve"> 3-4</v>
      </c>
      <c r="AG45" s="102">
        <f>I45</f>
        <v>201</v>
      </c>
      <c r="AH45" s="102">
        <f>J45</f>
        <v>6</v>
      </c>
      <c r="AI45" s="538" t="s">
        <v>180</v>
      </c>
      <c r="AJ45" s="539"/>
      <c r="AK45" s="540"/>
      <c r="AL45" s="234">
        <f t="shared" ref="AL45:AL52" si="88">Z45</f>
        <v>6</v>
      </c>
      <c r="AM45" s="104">
        <f t="shared" ref="AM45:AM52" si="89">$AV$6</f>
        <v>8</v>
      </c>
      <c r="AN45" s="104">
        <f t="shared" si="59"/>
        <v>4</v>
      </c>
      <c r="AO45" s="105">
        <f t="shared" si="5"/>
        <v>24</v>
      </c>
      <c r="AP45" s="106">
        <f t="shared" si="6"/>
        <v>70</v>
      </c>
      <c r="AQ45" s="107">
        <f>E47</f>
        <v>2</v>
      </c>
      <c r="AR45" s="180">
        <f>F47</f>
        <v>2</v>
      </c>
      <c r="AS45" s="70">
        <v>42</v>
      </c>
      <c r="AT45" s="70">
        <v>35</v>
      </c>
      <c r="AU45" s="71" t="str">
        <f>TEXT(G47, "ДДДДДДД")</f>
        <v>понедельник</v>
      </c>
      <c r="AV45" s="71" t="str">
        <f>TEXT(S47, "ДДДДДДД")</f>
        <v>понедельник</v>
      </c>
      <c r="AW45" s="71" t="str">
        <f>TEXT(AE47, "ДДДДДДД")</f>
        <v>понедельник</v>
      </c>
      <c r="AX45" s="109">
        <v>5</v>
      </c>
      <c r="AY45" s="73" t="str">
        <f t="shared" si="78"/>
        <v>9-10</v>
      </c>
      <c r="AZ45" s="74">
        <v>201</v>
      </c>
      <c r="BA45" s="110" t="e">
        <f>#REF!</f>
        <v>#REF!</v>
      </c>
      <c r="BB45" s="110" t="e">
        <f>#REF!</f>
        <v>#REF!</v>
      </c>
      <c r="BC45" s="111">
        <f t="shared" si="79"/>
        <v>6</v>
      </c>
      <c r="BD45" s="112" t="e">
        <f>#REF!</f>
        <v>#REF!</v>
      </c>
      <c r="BE45" s="112" t="e">
        <f>BE44</f>
        <v>#REF!</v>
      </c>
    </row>
    <row r="46" spans="1:57" ht="56.25" customHeight="1" thickBot="1" x14ac:dyDescent="0.25">
      <c r="A46" s="113">
        <v>5</v>
      </c>
      <c r="B46" s="114" t="s">
        <v>67</v>
      </c>
      <c r="C46" s="115" t="s">
        <v>68</v>
      </c>
      <c r="D46" s="116" t="s">
        <v>69</v>
      </c>
      <c r="E46" s="219">
        <v>2</v>
      </c>
      <c r="F46" s="219">
        <v>2</v>
      </c>
      <c r="G46" s="118">
        <v>45204</v>
      </c>
      <c r="H46" s="47" t="s">
        <v>75</v>
      </c>
      <c r="I46" s="120">
        <v>206</v>
      </c>
      <c r="J46" s="120">
        <f t="shared" si="82"/>
        <v>6</v>
      </c>
      <c r="K46" s="550" t="s">
        <v>178</v>
      </c>
      <c r="L46" s="548"/>
      <c r="M46" s="547"/>
      <c r="N46" s="89">
        <f>BC44</f>
        <v>6</v>
      </c>
      <c r="O46" s="89">
        <f t="shared" si="83"/>
        <v>8</v>
      </c>
      <c r="P46" s="89">
        <f t="shared" si="1"/>
        <v>3</v>
      </c>
      <c r="Q46" s="121">
        <f t="shared" si="84"/>
        <v>23</v>
      </c>
      <c r="R46" s="122"/>
      <c r="S46" s="411">
        <v>45614</v>
      </c>
      <c r="T46" s="47" t="s">
        <v>75</v>
      </c>
      <c r="U46" s="94">
        <f t="shared" ref="U46:V52" si="90">I46</f>
        <v>206</v>
      </c>
      <c r="V46" s="94">
        <f t="shared" si="90"/>
        <v>6</v>
      </c>
      <c r="W46" s="535" t="s">
        <v>179</v>
      </c>
      <c r="X46" s="536"/>
      <c r="Y46" s="537"/>
      <c r="Z46" s="124">
        <f t="shared" si="85"/>
        <v>6</v>
      </c>
      <c r="AA46" s="125">
        <f t="shared" si="86"/>
        <v>8</v>
      </c>
      <c r="AB46" s="125">
        <f t="shared" si="3"/>
        <v>3</v>
      </c>
      <c r="AC46" s="126">
        <f t="shared" si="87"/>
        <v>23</v>
      </c>
      <c r="AD46" s="127"/>
      <c r="AE46" s="412">
        <v>45645</v>
      </c>
      <c r="AF46" s="47" t="s">
        <v>75</v>
      </c>
      <c r="AG46" s="101">
        <f t="shared" ref="AG46:AH52" si="91">I46</f>
        <v>206</v>
      </c>
      <c r="AH46" s="101">
        <f t="shared" si="91"/>
        <v>6</v>
      </c>
      <c r="AI46" s="538" t="s">
        <v>180</v>
      </c>
      <c r="AJ46" s="539"/>
      <c r="AK46" s="540"/>
      <c r="AL46" s="129">
        <f t="shared" si="88"/>
        <v>6</v>
      </c>
      <c r="AM46" s="130">
        <f t="shared" si="89"/>
        <v>8</v>
      </c>
      <c r="AN46" s="130">
        <f t="shared" si="59"/>
        <v>4</v>
      </c>
      <c r="AO46" s="131">
        <f t="shared" si="5"/>
        <v>24</v>
      </c>
      <c r="AP46" s="132">
        <f t="shared" si="6"/>
        <v>70</v>
      </c>
      <c r="AQ46" s="107">
        <f>E48</f>
        <v>2</v>
      </c>
      <c r="AR46" s="180">
        <f>F48</f>
        <v>2</v>
      </c>
      <c r="AS46" s="70">
        <v>42</v>
      </c>
      <c r="AT46" s="70">
        <v>35</v>
      </c>
      <c r="AU46" s="71" t="str">
        <f>TEXT(G48, "ДДДДДДД")</f>
        <v>вторник</v>
      </c>
      <c r="AV46" s="71" t="str">
        <f>TEXT(S48, "ДДДДДДД")</f>
        <v>вторник</v>
      </c>
      <c r="AW46" s="71" t="str">
        <f>TEXT(AE48, "ДДДДДДД")</f>
        <v>вторник</v>
      </c>
      <c r="AX46" s="109">
        <v>5</v>
      </c>
      <c r="AY46" s="73" t="str">
        <f t="shared" si="78"/>
        <v>9-10</v>
      </c>
      <c r="AZ46" s="74">
        <v>201</v>
      </c>
      <c r="BA46" s="110" t="e">
        <f>BA45</f>
        <v>#REF!</v>
      </c>
      <c r="BB46" s="110" t="e">
        <f>BB45</f>
        <v>#REF!</v>
      </c>
      <c r="BC46" s="111">
        <f t="shared" si="79"/>
        <v>6</v>
      </c>
      <c r="BD46" s="112" t="e">
        <f t="shared" ref="BD46:BD51" si="92">BD45</f>
        <v>#REF!</v>
      </c>
      <c r="BE46" s="112" t="e">
        <f>#REF!</f>
        <v>#REF!</v>
      </c>
    </row>
    <row r="47" spans="1:57" s="226" customFormat="1" ht="36" customHeight="1" thickBot="1" x14ac:dyDescent="0.25">
      <c r="A47" s="113">
        <v>5</v>
      </c>
      <c r="B47" s="114" t="s">
        <v>70</v>
      </c>
      <c r="C47" s="115" t="s">
        <v>86</v>
      </c>
      <c r="D47" s="116" t="s">
        <v>71</v>
      </c>
      <c r="E47" s="218">
        <v>2</v>
      </c>
      <c r="F47" s="218">
        <v>2</v>
      </c>
      <c r="G47" s="118">
        <v>45579</v>
      </c>
      <c r="H47" s="47" t="s">
        <v>75</v>
      </c>
      <c r="I47" s="120">
        <v>107</v>
      </c>
      <c r="J47" s="120">
        <f t="shared" si="82"/>
        <v>6</v>
      </c>
      <c r="K47" s="550" t="s">
        <v>178</v>
      </c>
      <c r="L47" s="548"/>
      <c r="M47" s="547"/>
      <c r="N47" s="89">
        <f>BC45</f>
        <v>6</v>
      </c>
      <c r="O47" s="89">
        <f t="shared" si="83"/>
        <v>8</v>
      </c>
      <c r="P47" s="89">
        <f t="shared" si="1"/>
        <v>3</v>
      </c>
      <c r="Q47" s="121">
        <f t="shared" si="84"/>
        <v>23</v>
      </c>
      <c r="R47" s="122"/>
      <c r="S47" s="220">
        <v>45607</v>
      </c>
      <c r="T47" s="47" t="s">
        <v>75</v>
      </c>
      <c r="U47" s="94">
        <f t="shared" si="90"/>
        <v>107</v>
      </c>
      <c r="V47" s="94">
        <f t="shared" si="90"/>
        <v>6</v>
      </c>
      <c r="W47" s="535" t="s">
        <v>179</v>
      </c>
      <c r="X47" s="536"/>
      <c r="Y47" s="537"/>
      <c r="Z47" s="124">
        <f t="shared" si="85"/>
        <v>6</v>
      </c>
      <c r="AA47" s="125">
        <f t="shared" si="86"/>
        <v>8</v>
      </c>
      <c r="AB47" s="125">
        <f t="shared" si="3"/>
        <v>3</v>
      </c>
      <c r="AC47" s="126">
        <f t="shared" si="87"/>
        <v>23</v>
      </c>
      <c r="AD47" s="127"/>
      <c r="AE47" s="128">
        <v>45649</v>
      </c>
      <c r="AF47" s="47" t="s">
        <v>75</v>
      </c>
      <c r="AG47" s="101">
        <f t="shared" si="91"/>
        <v>107</v>
      </c>
      <c r="AH47" s="101">
        <f t="shared" si="91"/>
        <v>6</v>
      </c>
      <c r="AI47" s="538" t="s">
        <v>180</v>
      </c>
      <c r="AJ47" s="539"/>
      <c r="AK47" s="540"/>
      <c r="AL47" s="129">
        <f t="shared" si="88"/>
        <v>6</v>
      </c>
      <c r="AM47" s="130">
        <f t="shared" si="89"/>
        <v>8</v>
      </c>
      <c r="AN47" s="130">
        <f t="shared" si="59"/>
        <v>4</v>
      </c>
      <c r="AO47" s="131">
        <f t="shared" si="5"/>
        <v>24</v>
      </c>
      <c r="AP47" s="132">
        <f t="shared" si="6"/>
        <v>70</v>
      </c>
      <c r="AQ47" s="179">
        <f>E50</f>
        <v>2</v>
      </c>
      <c r="AR47" s="180">
        <f>F50</f>
        <v>2</v>
      </c>
      <c r="AS47" s="70">
        <v>42</v>
      </c>
      <c r="AT47" s="70">
        <v>35</v>
      </c>
      <c r="AU47" s="71" t="str">
        <f>TEXT(G50, "ДДДДДДД")</f>
        <v>пятница</v>
      </c>
      <c r="AV47" s="71" t="str">
        <f>TEXT(S50, "ДДДДДДД")</f>
        <v>пятница</v>
      </c>
      <c r="AW47" s="71" t="str">
        <f>TEXT(AE50, "ДДДДДДД")</f>
        <v>пятница</v>
      </c>
      <c r="AX47" s="221">
        <v>4</v>
      </c>
      <c r="AY47" s="222" t="str">
        <f t="shared" si="78"/>
        <v>7-8</v>
      </c>
      <c r="AZ47" s="223">
        <v>201</v>
      </c>
      <c r="BA47" s="224" t="e">
        <f>BA45</f>
        <v>#REF!</v>
      </c>
      <c r="BB47" s="224" t="e">
        <f>BB45</f>
        <v>#REF!</v>
      </c>
      <c r="BC47" s="225">
        <f t="shared" si="79"/>
        <v>6</v>
      </c>
      <c r="BD47" s="112" t="e">
        <f t="shared" si="92"/>
        <v>#REF!</v>
      </c>
      <c r="BE47" s="112" t="e">
        <f>BE45</f>
        <v>#REF!</v>
      </c>
    </row>
    <row r="48" spans="1:57" ht="36" customHeight="1" thickBot="1" x14ac:dyDescent="0.25">
      <c r="A48" s="113">
        <v>6</v>
      </c>
      <c r="B48" s="114" t="s">
        <v>72</v>
      </c>
      <c r="C48" s="115" t="s">
        <v>73</v>
      </c>
      <c r="D48" s="116" t="s">
        <v>74</v>
      </c>
      <c r="E48" s="219">
        <v>2</v>
      </c>
      <c r="F48" s="219">
        <v>2</v>
      </c>
      <c r="G48" s="118">
        <v>45573</v>
      </c>
      <c r="H48" s="47" t="s">
        <v>45</v>
      </c>
      <c r="I48" s="120">
        <v>110</v>
      </c>
      <c r="J48" s="120">
        <f t="shared" si="82"/>
        <v>6</v>
      </c>
      <c r="K48" s="550" t="s">
        <v>178</v>
      </c>
      <c r="L48" s="548"/>
      <c r="M48" s="547"/>
      <c r="N48" s="89">
        <v>6</v>
      </c>
      <c r="O48" s="89">
        <f t="shared" si="83"/>
        <v>8</v>
      </c>
      <c r="P48" s="89">
        <f t="shared" si="1"/>
        <v>3</v>
      </c>
      <c r="Q48" s="121">
        <f t="shared" si="84"/>
        <v>23</v>
      </c>
      <c r="R48" s="122"/>
      <c r="S48" s="220">
        <v>45608</v>
      </c>
      <c r="T48" s="94" t="str">
        <f>H48</f>
        <v xml:space="preserve"> 3-4</v>
      </c>
      <c r="U48" s="94">
        <f t="shared" si="90"/>
        <v>110</v>
      </c>
      <c r="V48" s="94">
        <f t="shared" si="90"/>
        <v>6</v>
      </c>
      <c r="W48" s="535" t="s">
        <v>179</v>
      </c>
      <c r="X48" s="536"/>
      <c r="Y48" s="537"/>
      <c r="Z48" s="124">
        <f t="shared" si="85"/>
        <v>6</v>
      </c>
      <c r="AA48" s="125">
        <f t="shared" si="86"/>
        <v>8</v>
      </c>
      <c r="AB48" s="125">
        <f t="shared" si="3"/>
        <v>3</v>
      </c>
      <c r="AC48" s="126">
        <f t="shared" si="87"/>
        <v>23</v>
      </c>
      <c r="AD48" s="127"/>
      <c r="AE48" s="412">
        <v>45650</v>
      </c>
      <c r="AF48" s="101" t="str">
        <f>H48</f>
        <v xml:space="preserve"> 3-4</v>
      </c>
      <c r="AG48" s="101">
        <f t="shared" si="91"/>
        <v>110</v>
      </c>
      <c r="AH48" s="101">
        <f t="shared" si="91"/>
        <v>6</v>
      </c>
      <c r="AI48" s="538" t="s">
        <v>180</v>
      </c>
      <c r="AJ48" s="539"/>
      <c r="AK48" s="540"/>
      <c r="AL48" s="129">
        <f t="shared" si="88"/>
        <v>6</v>
      </c>
      <c r="AM48" s="130">
        <f t="shared" si="89"/>
        <v>8</v>
      </c>
      <c r="AN48" s="130">
        <f t="shared" si="59"/>
        <v>4</v>
      </c>
      <c r="AO48" s="131">
        <f t="shared" si="5"/>
        <v>24</v>
      </c>
      <c r="AP48" s="132">
        <f t="shared" si="6"/>
        <v>70</v>
      </c>
      <c r="AQ48" s="227">
        <f>E51</f>
        <v>2</v>
      </c>
      <c r="AR48" s="228">
        <f>F51</f>
        <v>2</v>
      </c>
      <c r="AS48" s="70">
        <v>42</v>
      </c>
      <c r="AT48" s="70">
        <v>35</v>
      </c>
      <c r="AU48" s="71" t="str">
        <f>TEXT(G51, "ДДДДДДД")</f>
        <v>пятница</v>
      </c>
      <c r="AV48" s="71" t="str">
        <f>TEXT(S51, "ДДДДДДД")</f>
        <v>пятница</v>
      </c>
      <c r="AW48" s="71" t="str">
        <f>TEXT(AE51, "ДДДДДДД")</f>
        <v>пятница</v>
      </c>
      <c r="AX48" s="158">
        <v>4</v>
      </c>
      <c r="AY48" s="159" t="str">
        <f t="shared" si="78"/>
        <v>7-8</v>
      </c>
      <c r="AZ48" s="160">
        <v>201</v>
      </c>
      <c r="BA48" s="224" t="e">
        <f>BA46</f>
        <v>#REF!</v>
      </c>
      <c r="BB48" s="224" t="e">
        <f>BB46</f>
        <v>#REF!</v>
      </c>
      <c r="BC48" s="161">
        <f t="shared" si="79"/>
        <v>6</v>
      </c>
      <c r="BD48" s="112" t="e">
        <f t="shared" si="92"/>
        <v>#REF!</v>
      </c>
      <c r="BE48" s="112" t="e">
        <f>BE46</f>
        <v>#REF!</v>
      </c>
    </row>
    <row r="49" spans="1:57" ht="35.25" customHeight="1" thickBot="1" x14ac:dyDescent="0.25">
      <c r="A49" s="113">
        <v>7</v>
      </c>
      <c r="B49" s="114" t="s">
        <v>76</v>
      </c>
      <c r="C49" s="115" t="s">
        <v>49</v>
      </c>
      <c r="D49" s="116" t="s">
        <v>77</v>
      </c>
      <c r="E49" s="219">
        <v>2</v>
      </c>
      <c r="F49" s="219">
        <v>2</v>
      </c>
      <c r="G49" s="118">
        <v>45580</v>
      </c>
      <c r="H49" s="47" t="s">
        <v>75</v>
      </c>
      <c r="I49" s="120">
        <v>201</v>
      </c>
      <c r="J49" s="120">
        <f t="shared" si="82"/>
        <v>6</v>
      </c>
      <c r="K49" s="550" t="s">
        <v>178</v>
      </c>
      <c r="L49" s="548"/>
      <c r="M49" s="547"/>
      <c r="N49" s="89">
        <f>BC46</f>
        <v>6</v>
      </c>
      <c r="O49" s="89">
        <f t="shared" si="83"/>
        <v>8</v>
      </c>
      <c r="P49" s="89">
        <f t="shared" si="1"/>
        <v>3</v>
      </c>
      <c r="Q49" s="121">
        <f t="shared" si="84"/>
        <v>23</v>
      </c>
      <c r="R49" s="122"/>
      <c r="S49" s="411">
        <v>45615</v>
      </c>
      <c r="T49" s="47" t="s">
        <v>75</v>
      </c>
      <c r="U49" s="94">
        <f t="shared" si="90"/>
        <v>201</v>
      </c>
      <c r="V49" s="94">
        <f t="shared" si="90"/>
        <v>6</v>
      </c>
      <c r="W49" s="535" t="s">
        <v>179</v>
      </c>
      <c r="X49" s="536"/>
      <c r="Y49" s="537"/>
      <c r="Z49" s="124">
        <f t="shared" si="85"/>
        <v>6</v>
      </c>
      <c r="AA49" s="125">
        <f t="shared" si="86"/>
        <v>8</v>
      </c>
      <c r="AB49" s="125">
        <f t="shared" si="3"/>
        <v>3</v>
      </c>
      <c r="AC49" s="126">
        <f t="shared" si="87"/>
        <v>23</v>
      </c>
      <c r="AD49" s="127"/>
      <c r="AE49" s="412">
        <v>45650</v>
      </c>
      <c r="AF49" s="47" t="s">
        <v>75</v>
      </c>
      <c r="AG49" s="101">
        <f t="shared" si="91"/>
        <v>201</v>
      </c>
      <c r="AH49" s="101">
        <f t="shared" si="91"/>
        <v>6</v>
      </c>
      <c r="AI49" s="538" t="s">
        <v>180</v>
      </c>
      <c r="AJ49" s="539"/>
      <c r="AK49" s="540"/>
      <c r="AL49" s="129">
        <f t="shared" si="88"/>
        <v>6</v>
      </c>
      <c r="AM49" s="130">
        <f t="shared" si="89"/>
        <v>8</v>
      </c>
      <c r="AN49" s="130">
        <f t="shared" si="59"/>
        <v>4</v>
      </c>
      <c r="AO49" s="131">
        <f t="shared" si="5"/>
        <v>24</v>
      </c>
      <c r="AP49" s="132">
        <f t="shared" si="6"/>
        <v>70</v>
      </c>
      <c r="AQ49" s="107">
        <f>E53</f>
        <v>3</v>
      </c>
      <c r="AR49" s="180">
        <f>F53</f>
        <v>1</v>
      </c>
      <c r="AS49" s="70">
        <v>42</v>
      </c>
      <c r="AT49" s="70">
        <v>35</v>
      </c>
      <c r="AU49" s="71" t="str">
        <f>TEXT(G53, "ДДДДДДД")</f>
        <v>27.09 Пт  13.00-14.35    (сдача нормативов) ФСК</v>
      </c>
      <c r="AV49" s="71" t="str">
        <f>TEXT(S53, "ДДДДДДД")</f>
        <v>08.11  Пт  13.00-14.35    (сдача нормативов) ФСК</v>
      </c>
      <c r="AW49" s="71" t="str">
        <f>TEXT(AE53, "ДДДДДДД")</f>
        <v>6.12 Пт  13.00-14.35    (сдача нормативов) ФСК</v>
      </c>
      <c r="AX49" s="191">
        <v>4</v>
      </c>
      <c r="AY49" s="192" t="str">
        <f t="shared" si="78"/>
        <v>7-8</v>
      </c>
      <c r="AZ49" s="193">
        <v>203</v>
      </c>
      <c r="BA49" s="194" t="s">
        <v>78</v>
      </c>
      <c r="BB49" s="229" t="s">
        <v>79</v>
      </c>
      <c r="BC49" s="196">
        <f t="shared" si="79"/>
        <v>6</v>
      </c>
      <c r="BD49" s="112" t="e">
        <f t="shared" si="92"/>
        <v>#REF!</v>
      </c>
      <c r="BE49" s="112" t="e">
        <f>BE47</f>
        <v>#REF!</v>
      </c>
    </row>
    <row r="50" spans="1:57" ht="44.25" customHeight="1" thickBot="1" x14ac:dyDescent="0.25">
      <c r="A50" s="113">
        <v>8</v>
      </c>
      <c r="B50" s="114" t="s">
        <v>80</v>
      </c>
      <c r="C50" s="115" t="s">
        <v>68</v>
      </c>
      <c r="D50" s="116" t="s">
        <v>81</v>
      </c>
      <c r="E50" s="219">
        <v>2</v>
      </c>
      <c r="F50" s="219">
        <v>2</v>
      </c>
      <c r="G50" s="118">
        <v>45569</v>
      </c>
      <c r="H50" s="119" t="s">
        <v>52</v>
      </c>
      <c r="I50" s="120">
        <v>103</v>
      </c>
      <c r="J50" s="120">
        <f t="shared" si="82"/>
        <v>6</v>
      </c>
      <c r="K50" s="550" t="s">
        <v>178</v>
      </c>
      <c r="L50" s="548"/>
      <c r="M50" s="547"/>
      <c r="N50" s="89">
        <f>BC48</f>
        <v>6</v>
      </c>
      <c r="O50" s="89">
        <f t="shared" si="83"/>
        <v>8</v>
      </c>
      <c r="P50" s="89">
        <f t="shared" si="1"/>
        <v>3</v>
      </c>
      <c r="Q50" s="121">
        <f t="shared" si="84"/>
        <v>23</v>
      </c>
      <c r="R50" s="122"/>
      <c r="S50" s="123">
        <v>45611</v>
      </c>
      <c r="T50" s="94" t="str">
        <f>H50</f>
        <v xml:space="preserve"> 1-2</v>
      </c>
      <c r="U50" s="94">
        <f t="shared" si="90"/>
        <v>103</v>
      </c>
      <c r="V50" s="94">
        <f t="shared" si="90"/>
        <v>6</v>
      </c>
      <c r="W50" s="535" t="s">
        <v>179</v>
      </c>
      <c r="X50" s="536"/>
      <c r="Y50" s="537"/>
      <c r="Z50" s="124">
        <f t="shared" si="85"/>
        <v>6</v>
      </c>
      <c r="AA50" s="125">
        <f t="shared" si="86"/>
        <v>8</v>
      </c>
      <c r="AB50" s="125">
        <f t="shared" si="3"/>
        <v>3</v>
      </c>
      <c r="AC50" s="126">
        <f t="shared" si="87"/>
        <v>23</v>
      </c>
      <c r="AD50" s="127"/>
      <c r="AE50" s="128">
        <v>45646</v>
      </c>
      <c r="AF50" s="101" t="str">
        <f>H50</f>
        <v xml:space="preserve"> 1-2</v>
      </c>
      <c r="AG50" s="101">
        <f t="shared" si="91"/>
        <v>103</v>
      </c>
      <c r="AH50" s="101">
        <f t="shared" si="91"/>
        <v>6</v>
      </c>
      <c r="AI50" s="538" t="s">
        <v>180</v>
      </c>
      <c r="AJ50" s="539"/>
      <c r="AK50" s="540"/>
      <c r="AL50" s="129">
        <f t="shared" si="88"/>
        <v>6</v>
      </c>
      <c r="AM50" s="130">
        <f t="shared" si="89"/>
        <v>8</v>
      </c>
      <c r="AN50" s="130">
        <f t="shared" si="59"/>
        <v>4</v>
      </c>
      <c r="AO50" s="131">
        <f t="shared" si="5"/>
        <v>24</v>
      </c>
      <c r="AP50" s="132">
        <f t="shared" si="6"/>
        <v>70</v>
      </c>
      <c r="AQ50" s="107" t="e">
        <f>#REF!</f>
        <v>#REF!</v>
      </c>
      <c r="AR50" s="180" t="e">
        <f>#REF!</f>
        <v>#REF!</v>
      </c>
      <c r="AS50" s="70">
        <v>42</v>
      </c>
      <c r="AT50" s="70">
        <v>35</v>
      </c>
      <c r="AU50" s="71" t="e">
        <f>TEXT(#REF!, "ДДДДДДД")</f>
        <v>#REF!</v>
      </c>
      <c r="AV50" s="71" t="e">
        <f>TEXT(#REF!, "ДДДДДДД")</f>
        <v>#REF!</v>
      </c>
      <c r="AW50" s="71" t="e">
        <f>TEXT(#REF!, "ДДДДДДД")</f>
        <v>#REF!</v>
      </c>
      <c r="AX50" s="109">
        <v>4</v>
      </c>
      <c r="AY50" s="73" t="str">
        <f t="shared" si="78"/>
        <v>7-8</v>
      </c>
      <c r="AZ50" s="193">
        <v>203</v>
      </c>
      <c r="BA50" s="110" t="str">
        <f>BA49</f>
        <v>111</v>
      </c>
      <c r="BB50" s="110" t="str">
        <f>BB49</f>
        <v>11,00-13,00</v>
      </c>
      <c r="BC50" s="111">
        <f t="shared" si="79"/>
        <v>6</v>
      </c>
      <c r="BD50" s="112" t="e">
        <f t="shared" si="92"/>
        <v>#REF!</v>
      </c>
      <c r="BE50" s="112" t="e">
        <f>BE48</f>
        <v>#REF!</v>
      </c>
    </row>
    <row r="51" spans="1:57" ht="104.25" customHeight="1" thickBot="1" x14ac:dyDescent="0.25">
      <c r="A51" s="82">
        <v>9</v>
      </c>
      <c r="B51" s="83" t="s">
        <v>82</v>
      </c>
      <c r="C51" s="115" t="s">
        <v>49</v>
      </c>
      <c r="D51" s="85" t="s">
        <v>83</v>
      </c>
      <c r="E51" s="230">
        <v>2</v>
      </c>
      <c r="F51" s="230">
        <v>2</v>
      </c>
      <c r="G51" s="87">
        <v>45569</v>
      </c>
      <c r="H51" s="47" t="s">
        <v>75</v>
      </c>
      <c r="I51" s="88">
        <v>220</v>
      </c>
      <c r="J51" s="88">
        <f t="shared" si="82"/>
        <v>6</v>
      </c>
      <c r="K51" s="550" t="s">
        <v>178</v>
      </c>
      <c r="L51" s="548"/>
      <c r="M51" s="547"/>
      <c r="N51" s="90">
        <f>BC48</f>
        <v>6</v>
      </c>
      <c r="O51" s="90">
        <f t="shared" si="83"/>
        <v>8</v>
      </c>
      <c r="P51" s="90">
        <f t="shared" si="1"/>
        <v>3</v>
      </c>
      <c r="Q51" s="91">
        <f t="shared" si="84"/>
        <v>23</v>
      </c>
      <c r="R51" s="92"/>
      <c r="S51" s="93">
        <v>45611</v>
      </c>
      <c r="T51" s="187" t="str">
        <f>H51</f>
        <v xml:space="preserve"> 5-6</v>
      </c>
      <c r="U51" s="187">
        <f t="shared" si="90"/>
        <v>220</v>
      </c>
      <c r="V51" s="187">
        <f t="shared" si="90"/>
        <v>6</v>
      </c>
      <c r="W51" s="535" t="s">
        <v>179</v>
      </c>
      <c r="X51" s="536"/>
      <c r="Y51" s="537"/>
      <c r="Z51" s="232">
        <f t="shared" si="85"/>
        <v>6</v>
      </c>
      <c r="AA51" s="97">
        <f t="shared" si="86"/>
        <v>8</v>
      </c>
      <c r="AB51" s="97">
        <f t="shared" si="3"/>
        <v>3</v>
      </c>
      <c r="AC51" s="98">
        <f t="shared" si="87"/>
        <v>23</v>
      </c>
      <c r="AD51" s="233"/>
      <c r="AE51" s="100">
        <v>45646</v>
      </c>
      <c r="AF51" s="102" t="str">
        <f>H51</f>
        <v xml:space="preserve"> 5-6</v>
      </c>
      <c r="AG51" s="102">
        <f t="shared" si="91"/>
        <v>220</v>
      </c>
      <c r="AH51" s="102">
        <f t="shared" si="91"/>
        <v>6</v>
      </c>
      <c r="AI51" s="538" t="s">
        <v>180</v>
      </c>
      <c r="AJ51" s="539"/>
      <c r="AK51" s="540"/>
      <c r="AL51" s="234">
        <f t="shared" si="88"/>
        <v>6</v>
      </c>
      <c r="AM51" s="104">
        <f t="shared" si="89"/>
        <v>8</v>
      </c>
      <c r="AN51" s="104">
        <f t="shared" si="59"/>
        <v>4</v>
      </c>
      <c r="AO51" s="105">
        <f t="shared" si="5"/>
        <v>24</v>
      </c>
      <c r="AP51" s="106">
        <f t="shared" si="6"/>
        <v>70</v>
      </c>
      <c r="AQ51" s="107" t="e">
        <f>#REF!</f>
        <v>#REF!</v>
      </c>
      <c r="AR51" s="180" t="e">
        <f>#REF!</f>
        <v>#REF!</v>
      </c>
      <c r="AS51" s="70">
        <v>42</v>
      </c>
      <c r="AT51" s="70">
        <v>35</v>
      </c>
      <c r="AU51" s="71" t="e">
        <f>TEXT(#REF!, "ДДДДДДД")</f>
        <v>#REF!</v>
      </c>
      <c r="AV51" s="71" t="e">
        <f>TEXT(#REF!, "ДДДДДДД")</f>
        <v>#REF!</v>
      </c>
      <c r="AW51" s="71" t="e">
        <f>TEXT(#REF!, "ДДДДДДД")</f>
        <v>#REF!</v>
      </c>
      <c r="AX51" s="109">
        <v>4</v>
      </c>
      <c r="AY51" s="73" t="str">
        <f t="shared" si="78"/>
        <v>7-8</v>
      </c>
      <c r="AZ51" s="193">
        <v>203</v>
      </c>
      <c r="BA51" s="110" t="str">
        <f>BA50</f>
        <v>111</v>
      </c>
      <c r="BB51" s="110" t="str">
        <f>BB50</f>
        <v>11,00-13,00</v>
      </c>
      <c r="BC51" s="111">
        <f t="shared" si="79"/>
        <v>6</v>
      </c>
      <c r="BD51" s="112" t="e">
        <f t="shared" si="92"/>
        <v>#REF!</v>
      </c>
      <c r="BE51" s="112" t="e">
        <f>BE49</f>
        <v>#REF!</v>
      </c>
    </row>
    <row r="52" spans="1:57" ht="60" customHeight="1" thickBot="1" x14ac:dyDescent="0.25">
      <c r="A52" s="164">
        <v>10</v>
      </c>
      <c r="B52" s="165" t="s">
        <v>84</v>
      </c>
      <c r="C52" s="84" t="s">
        <v>85</v>
      </c>
      <c r="D52" s="235" t="s">
        <v>167</v>
      </c>
      <c r="E52" s="230">
        <v>2</v>
      </c>
      <c r="F52" s="230">
        <v>2</v>
      </c>
      <c r="G52" s="118">
        <v>45567</v>
      </c>
      <c r="H52" s="47" t="s">
        <v>45</v>
      </c>
      <c r="I52" s="120">
        <v>112</v>
      </c>
      <c r="J52" s="120">
        <f t="shared" si="82"/>
        <v>6</v>
      </c>
      <c r="K52" s="550" t="s">
        <v>178</v>
      </c>
      <c r="L52" s="548"/>
      <c r="M52" s="547"/>
      <c r="N52" s="89">
        <f>BC50</f>
        <v>6</v>
      </c>
      <c r="O52" s="89">
        <f t="shared" si="83"/>
        <v>8</v>
      </c>
      <c r="P52" s="89">
        <f t="shared" si="1"/>
        <v>3</v>
      </c>
      <c r="Q52" s="121">
        <f t="shared" si="84"/>
        <v>23</v>
      </c>
      <c r="R52" s="122"/>
      <c r="S52" s="411">
        <v>45609</v>
      </c>
      <c r="T52" s="94" t="str">
        <f>H52</f>
        <v xml:space="preserve"> 3-4</v>
      </c>
      <c r="U52" s="94">
        <f t="shared" si="90"/>
        <v>112</v>
      </c>
      <c r="V52" s="94">
        <f t="shared" si="90"/>
        <v>6</v>
      </c>
      <c r="W52" s="535" t="s">
        <v>179</v>
      </c>
      <c r="X52" s="536"/>
      <c r="Y52" s="537"/>
      <c r="Z52" s="124">
        <f t="shared" si="85"/>
        <v>6</v>
      </c>
      <c r="AA52" s="125">
        <f t="shared" si="86"/>
        <v>8</v>
      </c>
      <c r="AB52" s="125">
        <f t="shared" si="3"/>
        <v>3</v>
      </c>
      <c r="AC52" s="126">
        <f t="shared" si="87"/>
        <v>23</v>
      </c>
      <c r="AD52" s="127"/>
      <c r="AE52" s="412">
        <v>45651</v>
      </c>
      <c r="AF52" s="101" t="str">
        <f>H52</f>
        <v xml:space="preserve"> 3-4</v>
      </c>
      <c r="AG52" s="101">
        <f t="shared" si="91"/>
        <v>112</v>
      </c>
      <c r="AH52" s="101">
        <f t="shared" si="91"/>
        <v>6</v>
      </c>
      <c r="AI52" s="538" t="s">
        <v>180</v>
      </c>
      <c r="AJ52" s="539"/>
      <c r="AK52" s="540"/>
      <c r="AL52" s="129">
        <f t="shared" si="88"/>
        <v>6</v>
      </c>
      <c r="AM52" s="130">
        <f t="shared" si="89"/>
        <v>8</v>
      </c>
      <c r="AN52" s="130">
        <f t="shared" si="59"/>
        <v>4</v>
      </c>
      <c r="AO52" s="131">
        <f t="shared" si="5"/>
        <v>24</v>
      </c>
      <c r="AP52" s="132">
        <f t="shared" si="6"/>
        <v>70</v>
      </c>
      <c r="AQ52" s="107"/>
      <c r="AR52" s="180"/>
      <c r="AS52" s="70"/>
      <c r="AT52" s="70"/>
      <c r="AU52" s="71"/>
      <c r="AV52" s="71"/>
      <c r="AW52" s="71"/>
      <c r="AX52" s="109"/>
      <c r="AY52" s="73"/>
      <c r="AZ52" s="193"/>
      <c r="BA52" s="193"/>
      <c r="BB52" s="110"/>
      <c r="BC52" s="111"/>
      <c r="BD52" s="112"/>
      <c r="BE52" s="112"/>
    </row>
    <row r="53" spans="1:57" ht="141.75" customHeight="1" thickBot="1" x14ac:dyDescent="0.25">
      <c r="A53" s="197">
        <v>1</v>
      </c>
      <c r="B53" s="198" t="s">
        <v>63</v>
      </c>
      <c r="C53" s="199" t="s">
        <v>64</v>
      </c>
      <c r="D53" s="244" t="s">
        <v>205</v>
      </c>
      <c r="E53" s="201">
        <v>3</v>
      </c>
      <c r="F53" s="201">
        <v>1</v>
      </c>
      <c r="G53" s="567" t="s">
        <v>190</v>
      </c>
      <c r="H53" s="568"/>
      <c r="I53" s="568"/>
      <c r="J53" s="568"/>
      <c r="K53" s="568"/>
      <c r="L53" s="568"/>
      <c r="M53" s="568"/>
      <c r="N53" s="569"/>
      <c r="O53" s="203">
        <v>20</v>
      </c>
      <c r="P53" s="203">
        <v>3</v>
      </c>
      <c r="Q53" s="204">
        <f t="shared" si="84"/>
        <v>23</v>
      </c>
      <c r="R53" s="205"/>
      <c r="S53" s="554" t="s">
        <v>191</v>
      </c>
      <c r="T53" s="555"/>
      <c r="U53" s="555"/>
      <c r="V53" s="555"/>
      <c r="W53" s="555"/>
      <c r="X53" s="555"/>
      <c r="Y53" s="555"/>
      <c r="Z53" s="556"/>
      <c r="AA53" s="208">
        <v>20</v>
      </c>
      <c r="AB53" s="208">
        <v>3</v>
      </c>
      <c r="AC53" s="209">
        <f t="shared" si="87"/>
        <v>23</v>
      </c>
      <c r="AD53" s="210"/>
      <c r="AE53" s="557" t="s">
        <v>192</v>
      </c>
      <c r="AF53" s="558"/>
      <c r="AG53" s="558"/>
      <c r="AH53" s="558"/>
      <c r="AI53" s="558"/>
      <c r="AJ53" s="558"/>
      <c r="AK53" s="558"/>
      <c r="AL53" s="559"/>
      <c r="AM53" s="214">
        <v>20</v>
      </c>
      <c r="AN53" s="214">
        <v>4</v>
      </c>
      <c r="AO53" s="215">
        <f t="shared" si="5"/>
        <v>24</v>
      </c>
      <c r="AP53" s="216">
        <f t="shared" si="6"/>
        <v>70</v>
      </c>
      <c r="AQ53" s="107">
        <f>E57</f>
        <v>3</v>
      </c>
      <c r="AR53" s="180">
        <f>F57</f>
        <v>1</v>
      </c>
      <c r="AS53" s="70">
        <v>42</v>
      </c>
      <c r="AT53" s="70">
        <v>35</v>
      </c>
      <c r="AU53" s="71" t="str">
        <f>TEXT(G57, "ДДДДДДД")</f>
        <v>четверг</v>
      </c>
      <c r="AV53" s="71" t="str">
        <f>TEXT(S57, "ДДДДДДД")</f>
        <v>четверг</v>
      </c>
      <c r="AW53" s="71" t="str">
        <f>TEXT(AE57, "ДДДДДДД")</f>
        <v>четверг</v>
      </c>
      <c r="AX53" s="109">
        <v>3</v>
      </c>
      <c r="AY53" s="73" t="str">
        <f>IF(AX53=3, "5-6", IF(AX53=4, "7-8", "9-10"))</f>
        <v>5-6</v>
      </c>
      <c r="AZ53" s="193">
        <f>AZ51</f>
        <v>203</v>
      </c>
      <c r="BA53" s="193" t="str">
        <f>BA51</f>
        <v>111</v>
      </c>
      <c r="BB53" s="110" t="str">
        <f>BB51</f>
        <v>11,00-13,00</v>
      </c>
      <c r="BC53" s="111">
        <f>$BC$13</f>
        <v>6</v>
      </c>
      <c r="BD53" s="112" t="e">
        <f>BD51</f>
        <v>#REF!</v>
      </c>
      <c r="BE53" s="112" t="e">
        <f>BE50</f>
        <v>#REF!</v>
      </c>
    </row>
    <row r="54" spans="1:57" ht="34.5" customHeight="1" x14ac:dyDescent="0.2">
      <c r="A54" s="113">
        <v>2</v>
      </c>
      <c r="B54" s="245" t="s">
        <v>87</v>
      </c>
      <c r="C54" s="115" t="s">
        <v>43</v>
      </c>
      <c r="D54" s="116" t="s">
        <v>88</v>
      </c>
      <c r="E54" s="219">
        <v>3</v>
      </c>
      <c r="F54" s="219">
        <v>1</v>
      </c>
      <c r="G54" s="118">
        <v>45562</v>
      </c>
      <c r="H54" s="119" t="s">
        <v>52</v>
      </c>
      <c r="I54" s="120">
        <v>206</v>
      </c>
      <c r="J54" s="120">
        <f t="shared" ref="J54:J61" si="93">$AU$6</f>
        <v>6</v>
      </c>
      <c r="K54" s="550" t="s">
        <v>168</v>
      </c>
      <c r="L54" s="548"/>
      <c r="M54" s="547"/>
      <c r="N54" s="89">
        <f>BC49</f>
        <v>6</v>
      </c>
      <c r="O54" s="89">
        <f t="shared" ref="O54:O61" si="94">$AV$6</f>
        <v>8</v>
      </c>
      <c r="P54" s="89">
        <f t="shared" ref="P54:P61" si="95">$AW$6</f>
        <v>3</v>
      </c>
      <c r="Q54" s="121">
        <f t="shared" si="84"/>
        <v>23</v>
      </c>
      <c r="R54" s="122"/>
      <c r="S54" s="123">
        <v>45604</v>
      </c>
      <c r="T54" s="94" t="str">
        <f t="shared" ref="T54:V61" si="96">H54</f>
        <v xml:space="preserve"> 1-2</v>
      </c>
      <c r="U54" s="94">
        <f t="shared" si="96"/>
        <v>206</v>
      </c>
      <c r="V54" s="94">
        <f t="shared" si="96"/>
        <v>6</v>
      </c>
      <c r="W54" s="535" t="s">
        <v>169</v>
      </c>
      <c r="X54" s="536"/>
      <c r="Y54" s="537"/>
      <c r="Z54" s="124">
        <f t="shared" ref="Z54:Z61" si="97">N54</f>
        <v>6</v>
      </c>
      <c r="AA54" s="125">
        <f t="shared" ref="AA54:AA61" si="98">$AV$6</f>
        <v>8</v>
      </c>
      <c r="AB54" s="125">
        <f t="shared" ref="AB54:AB61" si="99">$AW$6</f>
        <v>3</v>
      </c>
      <c r="AC54" s="126">
        <f t="shared" si="87"/>
        <v>23</v>
      </c>
      <c r="AD54" s="127"/>
      <c r="AE54" s="128">
        <v>45632</v>
      </c>
      <c r="AF54" s="101" t="str">
        <f t="shared" ref="AF54:AH61" si="100">H54</f>
        <v xml:space="preserve"> 1-2</v>
      </c>
      <c r="AG54" s="101">
        <f t="shared" si="100"/>
        <v>206</v>
      </c>
      <c r="AH54" s="101">
        <f t="shared" si="100"/>
        <v>6</v>
      </c>
      <c r="AI54" s="560" t="s">
        <v>181</v>
      </c>
      <c r="AJ54" s="561"/>
      <c r="AK54" s="562"/>
      <c r="AL54" s="129">
        <f t="shared" ref="AL54:AL59" si="101">Z54</f>
        <v>6</v>
      </c>
      <c r="AM54" s="130">
        <f t="shared" ref="AM54:AM59" si="102">$AV$6</f>
        <v>8</v>
      </c>
      <c r="AN54" s="130">
        <f t="shared" ref="AN54:AN59" si="103">$AW$6+1</f>
        <v>4</v>
      </c>
      <c r="AO54" s="131">
        <f t="shared" si="5"/>
        <v>24</v>
      </c>
      <c r="AP54" s="132">
        <f t="shared" si="6"/>
        <v>70</v>
      </c>
      <c r="AQ54" s="179">
        <f t="shared" ref="AQ54:AR57" si="104">E59</f>
        <v>3</v>
      </c>
      <c r="AR54" s="180">
        <f t="shared" si="104"/>
        <v>1</v>
      </c>
      <c r="AS54" s="249">
        <v>42</v>
      </c>
      <c r="AT54" s="249">
        <v>35</v>
      </c>
      <c r="AU54" s="250" t="str">
        <f>TEXT(G59, "ДДДДДДД")</f>
        <v>вторник</v>
      </c>
      <c r="AV54" s="250" t="str">
        <f>TEXT(S59, "ДДДДДДД")</f>
        <v>вторник</v>
      </c>
      <c r="AW54" s="250" t="str">
        <f>TEXT(AE59, "ДДДДДДД")</f>
        <v>вторник</v>
      </c>
      <c r="AX54" s="221">
        <v>4</v>
      </c>
      <c r="AY54" s="222" t="str">
        <f>IF(AX54=3, "5-6", IF(AX54=4, "7-8", "9-10"))</f>
        <v>7-8</v>
      </c>
      <c r="AZ54" s="183">
        <f>AZ53</f>
        <v>203</v>
      </c>
      <c r="BA54" s="183" t="str">
        <f>BA53</f>
        <v>111</v>
      </c>
      <c r="BB54" s="224" t="str">
        <f>BB53</f>
        <v>11,00-13,00</v>
      </c>
      <c r="BC54" s="225">
        <f>$BC$13</f>
        <v>6</v>
      </c>
      <c r="BD54" s="112" t="e">
        <f>#REF!</f>
        <v>#REF!</v>
      </c>
      <c r="BE54" s="112" t="e">
        <f>BE53</f>
        <v>#REF!</v>
      </c>
    </row>
    <row r="55" spans="1:57" ht="61.5" customHeight="1" thickBot="1" x14ac:dyDescent="0.25">
      <c r="A55" s="113">
        <v>3</v>
      </c>
      <c r="B55" s="245" t="s">
        <v>89</v>
      </c>
      <c r="C55" s="115" t="s">
        <v>43</v>
      </c>
      <c r="D55" s="116" t="s">
        <v>90</v>
      </c>
      <c r="E55" s="219">
        <v>3</v>
      </c>
      <c r="F55" s="219">
        <v>1</v>
      </c>
      <c r="G55" s="118">
        <v>45565</v>
      </c>
      <c r="H55" s="47" t="s">
        <v>75</v>
      </c>
      <c r="I55" s="120">
        <v>311</v>
      </c>
      <c r="J55" s="120">
        <f t="shared" si="93"/>
        <v>6</v>
      </c>
      <c r="K55" s="550" t="s">
        <v>168</v>
      </c>
      <c r="L55" s="548"/>
      <c r="M55" s="547"/>
      <c r="N55" s="89">
        <f>BC50</f>
        <v>6</v>
      </c>
      <c r="O55" s="89">
        <f t="shared" si="94"/>
        <v>8</v>
      </c>
      <c r="P55" s="89">
        <f t="shared" si="95"/>
        <v>3</v>
      </c>
      <c r="Q55" s="121">
        <f t="shared" si="84"/>
        <v>23</v>
      </c>
      <c r="R55" s="122"/>
      <c r="S55" s="251">
        <v>45600</v>
      </c>
      <c r="T55" s="94" t="str">
        <f t="shared" si="96"/>
        <v xml:space="preserve"> 5-6</v>
      </c>
      <c r="U55" s="94">
        <f t="shared" si="96"/>
        <v>311</v>
      </c>
      <c r="V55" s="94">
        <f t="shared" si="96"/>
        <v>6</v>
      </c>
      <c r="W55" s="535" t="s">
        <v>169</v>
      </c>
      <c r="X55" s="536"/>
      <c r="Y55" s="537"/>
      <c r="Z55" s="124">
        <f t="shared" si="97"/>
        <v>6</v>
      </c>
      <c r="AA55" s="125">
        <f t="shared" si="98"/>
        <v>8</v>
      </c>
      <c r="AB55" s="125">
        <f t="shared" si="99"/>
        <v>3</v>
      </c>
      <c r="AC55" s="126">
        <f t="shared" si="87"/>
        <v>23</v>
      </c>
      <c r="AD55" s="127"/>
      <c r="AE55" s="128">
        <v>45635</v>
      </c>
      <c r="AF55" s="101" t="str">
        <f t="shared" si="100"/>
        <v xml:space="preserve"> 5-6</v>
      </c>
      <c r="AG55" s="101">
        <f t="shared" si="100"/>
        <v>311</v>
      </c>
      <c r="AH55" s="101">
        <f t="shared" si="100"/>
        <v>6</v>
      </c>
      <c r="AI55" s="560" t="s">
        <v>181</v>
      </c>
      <c r="AJ55" s="561"/>
      <c r="AK55" s="562"/>
      <c r="AL55" s="129">
        <f t="shared" si="101"/>
        <v>6</v>
      </c>
      <c r="AM55" s="130">
        <f t="shared" si="102"/>
        <v>8</v>
      </c>
      <c r="AN55" s="130">
        <f t="shared" si="103"/>
        <v>4</v>
      </c>
      <c r="AO55" s="131">
        <f t="shared" si="5"/>
        <v>24</v>
      </c>
      <c r="AP55" s="132">
        <f t="shared" si="6"/>
        <v>70</v>
      </c>
      <c r="AQ55" s="179">
        <f t="shared" si="104"/>
        <v>3</v>
      </c>
      <c r="AR55" s="180">
        <f t="shared" si="104"/>
        <v>1</v>
      </c>
      <c r="AS55" s="249"/>
      <c r="AT55" s="249"/>
      <c r="AU55" s="250"/>
      <c r="AV55" s="250"/>
      <c r="AW55" s="250"/>
      <c r="AX55" s="221"/>
      <c r="AY55" s="222"/>
      <c r="AZ55" s="183"/>
      <c r="BA55" s="183"/>
      <c r="BB55" s="224"/>
      <c r="BC55" s="225"/>
      <c r="BD55" s="112"/>
      <c r="BE55" s="112"/>
    </row>
    <row r="56" spans="1:57" s="226" customFormat="1" ht="63.75" customHeight="1" thickBot="1" x14ac:dyDescent="0.25">
      <c r="A56" s="113">
        <v>4</v>
      </c>
      <c r="B56" s="245" t="s">
        <v>91</v>
      </c>
      <c r="C56" s="115" t="s">
        <v>43</v>
      </c>
      <c r="D56" s="116" t="s">
        <v>92</v>
      </c>
      <c r="E56" s="219">
        <v>3</v>
      </c>
      <c r="F56" s="219">
        <v>1</v>
      </c>
      <c r="G56" s="118">
        <v>45566</v>
      </c>
      <c r="H56" s="246" t="s">
        <v>45</v>
      </c>
      <c r="I56" s="120">
        <v>103</v>
      </c>
      <c r="J56" s="120">
        <f t="shared" si="93"/>
        <v>6</v>
      </c>
      <c r="K56" s="550" t="s">
        <v>168</v>
      </c>
      <c r="L56" s="548"/>
      <c r="M56" s="547"/>
      <c r="N56" s="89">
        <f>BC51</f>
        <v>6</v>
      </c>
      <c r="O56" s="89">
        <f t="shared" si="94"/>
        <v>8</v>
      </c>
      <c r="P56" s="89">
        <f t="shared" si="95"/>
        <v>3</v>
      </c>
      <c r="Q56" s="121">
        <f t="shared" si="84"/>
        <v>23</v>
      </c>
      <c r="R56" s="122"/>
      <c r="S56" s="251">
        <v>45608</v>
      </c>
      <c r="T56" s="94" t="str">
        <f t="shared" si="96"/>
        <v xml:space="preserve"> 3-4</v>
      </c>
      <c r="U56" s="94">
        <f t="shared" si="96"/>
        <v>103</v>
      </c>
      <c r="V56" s="94">
        <f t="shared" si="96"/>
        <v>6</v>
      </c>
      <c r="W56" s="535" t="s">
        <v>169</v>
      </c>
      <c r="X56" s="536"/>
      <c r="Y56" s="537"/>
      <c r="Z56" s="124">
        <f t="shared" si="97"/>
        <v>6</v>
      </c>
      <c r="AA56" s="125">
        <f t="shared" si="98"/>
        <v>8</v>
      </c>
      <c r="AB56" s="125">
        <f t="shared" si="99"/>
        <v>3</v>
      </c>
      <c r="AC56" s="126">
        <f t="shared" si="87"/>
        <v>23</v>
      </c>
      <c r="AD56" s="127"/>
      <c r="AE56" s="412">
        <v>45636</v>
      </c>
      <c r="AF56" s="101" t="str">
        <f t="shared" si="100"/>
        <v xml:space="preserve"> 3-4</v>
      </c>
      <c r="AG56" s="101">
        <f t="shared" si="100"/>
        <v>103</v>
      </c>
      <c r="AH56" s="101">
        <f t="shared" si="100"/>
        <v>6</v>
      </c>
      <c r="AI56" s="560" t="s">
        <v>181</v>
      </c>
      <c r="AJ56" s="561"/>
      <c r="AK56" s="562"/>
      <c r="AL56" s="129">
        <f t="shared" si="101"/>
        <v>6</v>
      </c>
      <c r="AM56" s="130">
        <f t="shared" si="102"/>
        <v>8</v>
      </c>
      <c r="AN56" s="130">
        <f t="shared" si="103"/>
        <v>4</v>
      </c>
      <c r="AO56" s="131">
        <f t="shared" si="5"/>
        <v>24</v>
      </c>
      <c r="AP56" s="132">
        <f t="shared" si="6"/>
        <v>70</v>
      </c>
      <c r="AQ56" s="227">
        <f t="shared" si="104"/>
        <v>3</v>
      </c>
      <c r="AR56" s="228">
        <f t="shared" si="104"/>
        <v>1</v>
      </c>
      <c r="AS56" s="70">
        <v>42</v>
      </c>
      <c r="AT56" s="70">
        <v>35</v>
      </c>
      <c r="AU56" s="252" t="str">
        <f>TEXT(G61, "ДДДДДДД")</f>
        <v>вторник</v>
      </c>
      <c r="AV56" s="252" t="str">
        <f>TEXT(S61, "ДДДДДДД")</f>
        <v>вторник</v>
      </c>
      <c r="AW56" s="252" t="str">
        <f>TEXT(AE61, "ДДДДДДД")</f>
        <v>вторник</v>
      </c>
      <c r="AX56" s="158">
        <v>4</v>
      </c>
      <c r="AY56" s="159" t="str">
        <f t="shared" ref="AY56:AY63" si="105">IF(AX56=3, "5-6", IF(AX56=4, "7-8", "9-10"))</f>
        <v>7-8</v>
      </c>
      <c r="AZ56" s="160">
        <f>AZ54</f>
        <v>203</v>
      </c>
      <c r="BA56" s="160" t="str">
        <f>BA54</f>
        <v>111</v>
      </c>
      <c r="BB56" s="253" t="str">
        <f>BB54</f>
        <v>11,00-13,00</v>
      </c>
      <c r="BC56" s="161">
        <f t="shared" ref="BC56:BC63" si="106">$BC$13</f>
        <v>6</v>
      </c>
      <c r="BD56" s="112" t="e">
        <f>BD54</f>
        <v>#REF!</v>
      </c>
      <c r="BE56" s="112" t="e">
        <f>#REF!</f>
        <v>#REF!</v>
      </c>
    </row>
    <row r="57" spans="1:57" ht="45.75" customHeight="1" thickBot="1" x14ac:dyDescent="0.25">
      <c r="A57" s="113">
        <v>5</v>
      </c>
      <c r="B57" s="245" t="s">
        <v>93</v>
      </c>
      <c r="C57" s="115" t="s">
        <v>43</v>
      </c>
      <c r="D57" s="235" t="s">
        <v>167</v>
      </c>
      <c r="E57" s="219">
        <v>3</v>
      </c>
      <c r="F57" s="219">
        <v>1</v>
      </c>
      <c r="G57" s="118">
        <v>45561</v>
      </c>
      <c r="H57" s="119" t="s">
        <v>52</v>
      </c>
      <c r="I57" s="120">
        <v>103</v>
      </c>
      <c r="J57" s="120">
        <f t="shared" si="93"/>
        <v>6</v>
      </c>
      <c r="K57" s="550" t="s">
        <v>168</v>
      </c>
      <c r="L57" s="548"/>
      <c r="M57" s="547"/>
      <c r="N57" s="89">
        <f>BC53</f>
        <v>6</v>
      </c>
      <c r="O57" s="89">
        <f t="shared" si="94"/>
        <v>8</v>
      </c>
      <c r="P57" s="89">
        <f t="shared" si="95"/>
        <v>3</v>
      </c>
      <c r="Q57" s="121">
        <f t="shared" si="84"/>
        <v>23</v>
      </c>
      <c r="R57" s="122"/>
      <c r="S57" s="254">
        <v>45603</v>
      </c>
      <c r="T57" s="94" t="str">
        <f t="shared" si="96"/>
        <v xml:space="preserve"> 1-2</v>
      </c>
      <c r="U57" s="94">
        <f t="shared" si="96"/>
        <v>103</v>
      </c>
      <c r="V57" s="94">
        <f t="shared" si="96"/>
        <v>6</v>
      </c>
      <c r="W57" s="535" t="s">
        <v>169</v>
      </c>
      <c r="X57" s="536"/>
      <c r="Y57" s="537"/>
      <c r="Z57" s="124">
        <f t="shared" si="97"/>
        <v>6</v>
      </c>
      <c r="AA57" s="125">
        <f t="shared" si="98"/>
        <v>8</v>
      </c>
      <c r="AB57" s="125">
        <f t="shared" si="99"/>
        <v>3</v>
      </c>
      <c r="AC57" s="126">
        <f t="shared" si="87"/>
        <v>23</v>
      </c>
      <c r="AD57" s="127"/>
      <c r="AE57" s="128">
        <v>45631</v>
      </c>
      <c r="AF57" s="101" t="str">
        <f t="shared" si="100"/>
        <v xml:space="preserve"> 1-2</v>
      </c>
      <c r="AG57" s="101">
        <f t="shared" si="100"/>
        <v>103</v>
      </c>
      <c r="AH57" s="101">
        <f t="shared" si="100"/>
        <v>6</v>
      </c>
      <c r="AI57" s="560" t="s">
        <v>181</v>
      </c>
      <c r="AJ57" s="561"/>
      <c r="AK57" s="562"/>
      <c r="AL57" s="129">
        <f t="shared" si="101"/>
        <v>6</v>
      </c>
      <c r="AM57" s="130">
        <f t="shared" si="102"/>
        <v>8</v>
      </c>
      <c r="AN57" s="130">
        <f t="shared" si="103"/>
        <v>4</v>
      </c>
      <c r="AO57" s="131">
        <f t="shared" si="5"/>
        <v>24</v>
      </c>
      <c r="AP57" s="132">
        <f t="shared" si="6"/>
        <v>70</v>
      </c>
      <c r="AQ57" s="107">
        <f t="shared" si="104"/>
        <v>3</v>
      </c>
      <c r="AR57" s="180">
        <f t="shared" si="104"/>
        <v>2</v>
      </c>
      <c r="AS57" s="255">
        <v>42</v>
      </c>
      <c r="AT57" s="255">
        <v>47</v>
      </c>
      <c r="AU57" s="256" t="str">
        <f>TEXT(G62, "ДДДДДДД")</f>
        <v>27.09 Пт  13.00-14.35    (сдача нормативов) ФСК</v>
      </c>
      <c r="AV57" s="256" t="str">
        <f>TEXT(S62, "ДДДДДДД")</f>
        <v>08.11  Пт  13.00-14.35    (сдача нормативов) ФСК</v>
      </c>
      <c r="AW57" s="256" t="str">
        <f>TEXT(AE62, "ДДДДДДД")</f>
        <v>6.12 Пт  13.00-14.35    (сдача нормативов) ФСК</v>
      </c>
      <c r="AX57" s="191">
        <v>4</v>
      </c>
      <c r="AY57" s="192" t="str">
        <f t="shared" si="105"/>
        <v>7-8</v>
      </c>
      <c r="AZ57" s="193">
        <v>16</v>
      </c>
      <c r="BA57" s="194" t="s">
        <v>94</v>
      </c>
      <c r="BB57" s="195" t="s">
        <v>95</v>
      </c>
      <c r="BC57" s="196">
        <f t="shared" si="106"/>
        <v>6</v>
      </c>
      <c r="BD57" s="257">
        <v>44</v>
      </c>
      <c r="BE57" s="257">
        <v>35</v>
      </c>
    </row>
    <row r="58" spans="1:57" ht="75.75" customHeight="1" thickBot="1" x14ac:dyDescent="0.25">
      <c r="A58" s="113">
        <v>6</v>
      </c>
      <c r="B58" s="245" t="s">
        <v>96</v>
      </c>
      <c r="C58" s="115" t="s">
        <v>97</v>
      </c>
      <c r="D58" s="116" t="s">
        <v>98</v>
      </c>
      <c r="E58" s="219">
        <v>3</v>
      </c>
      <c r="F58" s="219">
        <v>1</v>
      </c>
      <c r="G58" s="118">
        <v>45560</v>
      </c>
      <c r="H58" s="47" t="s">
        <v>75</v>
      </c>
      <c r="I58" s="120">
        <v>102</v>
      </c>
      <c r="J58" s="120">
        <f t="shared" si="93"/>
        <v>6</v>
      </c>
      <c r="K58" s="550" t="s">
        <v>168</v>
      </c>
      <c r="L58" s="548"/>
      <c r="M58" s="547"/>
      <c r="N58" s="89">
        <f>BC53</f>
        <v>6</v>
      </c>
      <c r="O58" s="89">
        <f t="shared" si="94"/>
        <v>8</v>
      </c>
      <c r="P58" s="89">
        <f t="shared" si="95"/>
        <v>3</v>
      </c>
      <c r="Q58" s="121">
        <f t="shared" si="84"/>
        <v>23</v>
      </c>
      <c r="R58" s="122"/>
      <c r="S58" s="123">
        <v>45602</v>
      </c>
      <c r="T58" s="94" t="str">
        <f t="shared" si="96"/>
        <v xml:space="preserve"> 5-6</v>
      </c>
      <c r="U58" s="94">
        <f t="shared" si="96"/>
        <v>102</v>
      </c>
      <c r="V58" s="94">
        <f t="shared" si="96"/>
        <v>6</v>
      </c>
      <c r="W58" s="535" t="s">
        <v>169</v>
      </c>
      <c r="X58" s="536"/>
      <c r="Y58" s="537"/>
      <c r="Z58" s="124">
        <f t="shared" si="97"/>
        <v>6</v>
      </c>
      <c r="AA58" s="125">
        <f t="shared" si="98"/>
        <v>8</v>
      </c>
      <c r="AB58" s="125">
        <f t="shared" si="99"/>
        <v>3</v>
      </c>
      <c r="AC58" s="126">
        <f t="shared" si="87"/>
        <v>23</v>
      </c>
      <c r="AD58" s="127"/>
      <c r="AE58" s="128">
        <v>45630</v>
      </c>
      <c r="AF58" s="101" t="str">
        <f t="shared" si="100"/>
        <v xml:space="preserve"> 5-6</v>
      </c>
      <c r="AG58" s="101">
        <f t="shared" si="100"/>
        <v>102</v>
      </c>
      <c r="AH58" s="101">
        <f t="shared" si="100"/>
        <v>6</v>
      </c>
      <c r="AI58" s="560" t="s">
        <v>181</v>
      </c>
      <c r="AJ58" s="561"/>
      <c r="AK58" s="562"/>
      <c r="AL58" s="129">
        <f t="shared" si="101"/>
        <v>6</v>
      </c>
      <c r="AM58" s="130">
        <f t="shared" si="102"/>
        <v>8</v>
      </c>
      <c r="AN58" s="130">
        <f t="shared" si="103"/>
        <v>4</v>
      </c>
      <c r="AO58" s="131">
        <f t="shared" si="5"/>
        <v>24</v>
      </c>
      <c r="AP58" s="132">
        <f t="shared" si="6"/>
        <v>70</v>
      </c>
      <c r="AQ58" s="107" t="e">
        <f>#REF!</f>
        <v>#REF!</v>
      </c>
      <c r="AR58" s="180" t="e">
        <f>#REF!</f>
        <v>#REF!</v>
      </c>
      <c r="AS58" s="70">
        <v>42</v>
      </c>
      <c r="AT58" s="70">
        <v>35</v>
      </c>
      <c r="AU58" s="71" t="e">
        <f>TEXT(#REF!, "ДДДДДДД")</f>
        <v>#REF!</v>
      </c>
      <c r="AV58" s="71" t="e">
        <f>TEXT(#REF!, "ДДДДДДД")</f>
        <v>#REF!</v>
      </c>
      <c r="AW58" s="71" t="e">
        <f>TEXT(#REF!, "ДДДДДДД")</f>
        <v>#REF!</v>
      </c>
      <c r="AX58" s="109">
        <v>4</v>
      </c>
      <c r="AY58" s="73" t="str">
        <f t="shared" si="105"/>
        <v>7-8</v>
      </c>
      <c r="AZ58" s="193">
        <v>16</v>
      </c>
      <c r="BA58" s="110" t="str">
        <f t="shared" ref="BA58:BB61" si="107">BA57</f>
        <v>107</v>
      </c>
      <c r="BB58" s="110" t="str">
        <f t="shared" si="107"/>
        <v>15,00-17,00</v>
      </c>
      <c r="BC58" s="111">
        <f t="shared" si="106"/>
        <v>6</v>
      </c>
      <c r="BD58" s="112">
        <f t="shared" ref="BD58:BE61" si="108">BD57</f>
        <v>44</v>
      </c>
      <c r="BE58" s="112">
        <f t="shared" si="108"/>
        <v>35</v>
      </c>
    </row>
    <row r="59" spans="1:57" ht="66" customHeight="1" thickBot="1" x14ac:dyDescent="0.25">
      <c r="A59" s="113">
        <v>8</v>
      </c>
      <c r="B59" s="245" t="s">
        <v>99</v>
      </c>
      <c r="C59" s="115" t="s">
        <v>49</v>
      </c>
      <c r="D59" s="116" t="s">
        <v>100</v>
      </c>
      <c r="E59" s="219">
        <v>3</v>
      </c>
      <c r="F59" s="219">
        <v>1</v>
      </c>
      <c r="G59" s="118">
        <v>45566</v>
      </c>
      <c r="H59" s="119" t="s">
        <v>52</v>
      </c>
      <c r="I59" s="120">
        <v>111</v>
      </c>
      <c r="J59" s="120">
        <f t="shared" si="93"/>
        <v>6</v>
      </c>
      <c r="K59" s="550" t="s">
        <v>168</v>
      </c>
      <c r="L59" s="548"/>
      <c r="M59" s="547"/>
      <c r="N59" s="89">
        <f>BC54</f>
        <v>6</v>
      </c>
      <c r="O59" s="89">
        <f t="shared" si="94"/>
        <v>8</v>
      </c>
      <c r="P59" s="89">
        <f t="shared" si="95"/>
        <v>3</v>
      </c>
      <c r="Q59" s="121">
        <f t="shared" si="84"/>
        <v>23</v>
      </c>
      <c r="R59" s="122"/>
      <c r="S59" s="220">
        <v>45594</v>
      </c>
      <c r="T59" s="94" t="str">
        <f t="shared" si="96"/>
        <v xml:space="preserve"> 1-2</v>
      </c>
      <c r="U59" s="94">
        <f t="shared" si="96"/>
        <v>111</v>
      </c>
      <c r="V59" s="94">
        <f t="shared" si="96"/>
        <v>6</v>
      </c>
      <c r="W59" s="535" t="s">
        <v>169</v>
      </c>
      <c r="X59" s="536"/>
      <c r="Y59" s="537"/>
      <c r="Z59" s="124">
        <f t="shared" si="97"/>
        <v>6</v>
      </c>
      <c r="AA59" s="125">
        <f t="shared" si="98"/>
        <v>8</v>
      </c>
      <c r="AB59" s="125">
        <f t="shared" si="99"/>
        <v>3</v>
      </c>
      <c r="AC59" s="126">
        <f t="shared" si="87"/>
        <v>23</v>
      </c>
      <c r="AD59" s="127"/>
      <c r="AE59" s="100">
        <v>45636</v>
      </c>
      <c r="AF59" s="101" t="str">
        <f t="shared" si="100"/>
        <v xml:space="preserve"> 1-2</v>
      </c>
      <c r="AG59" s="101">
        <f t="shared" si="100"/>
        <v>111</v>
      </c>
      <c r="AH59" s="101">
        <f t="shared" si="100"/>
        <v>6</v>
      </c>
      <c r="AI59" s="560" t="s">
        <v>181</v>
      </c>
      <c r="AJ59" s="561"/>
      <c r="AK59" s="562"/>
      <c r="AL59" s="129">
        <f t="shared" si="101"/>
        <v>6</v>
      </c>
      <c r="AM59" s="130">
        <f t="shared" si="102"/>
        <v>8</v>
      </c>
      <c r="AN59" s="130">
        <f t="shared" si="103"/>
        <v>4</v>
      </c>
      <c r="AO59" s="131">
        <f t="shared" si="5"/>
        <v>24</v>
      </c>
      <c r="AP59" s="132">
        <f t="shared" si="6"/>
        <v>70</v>
      </c>
      <c r="AQ59" s="107">
        <f t="shared" ref="AQ59:AR62" si="109">E63</f>
        <v>3</v>
      </c>
      <c r="AR59" s="180">
        <f t="shared" si="109"/>
        <v>2</v>
      </c>
      <c r="AS59" s="70">
        <v>42</v>
      </c>
      <c r="AT59" s="70">
        <v>35</v>
      </c>
      <c r="AU59" s="71" t="str">
        <f>TEXT(G63, "ДДДДДДД")</f>
        <v>пятница</v>
      </c>
      <c r="AV59" s="71" t="str">
        <f>TEXT(S63, "ДДДДДДД")</f>
        <v>пятница</v>
      </c>
      <c r="AW59" s="71" t="str">
        <f>TEXT(AE63, "ДДДДДДД")</f>
        <v>четверг</v>
      </c>
      <c r="AX59" s="109">
        <v>4</v>
      </c>
      <c r="AY59" s="73" t="str">
        <f t="shared" si="105"/>
        <v>7-8</v>
      </c>
      <c r="AZ59" s="193">
        <v>16</v>
      </c>
      <c r="BA59" s="110" t="str">
        <f t="shared" si="107"/>
        <v>107</v>
      </c>
      <c r="BB59" s="110" t="str">
        <f t="shared" si="107"/>
        <v>15,00-17,00</v>
      </c>
      <c r="BC59" s="111">
        <f t="shared" si="106"/>
        <v>6</v>
      </c>
      <c r="BD59" s="112">
        <f t="shared" si="108"/>
        <v>44</v>
      </c>
      <c r="BE59" s="112">
        <f t="shared" si="108"/>
        <v>35</v>
      </c>
    </row>
    <row r="60" spans="1:57" ht="45.75" customHeight="1" thickBot="1" x14ac:dyDescent="0.25">
      <c r="A60" s="113">
        <v>8</v>
      </c>
      <c r="B60" s="245" t="s">
        <v>101</v>
      </c>
      <c r="C60" s="115" t="s">
        <v>164</v>
      </c>
      <c r="D60" s="116" t="s">
        <v>103</v>
      </c>
      <c r="E60" s="219">
        <v>3</v>
      </c>
      <c r="F60" s="219">
        <v>1</v>
      </c>
      <c r="G60" s="118">
        <v>45565</v>
      </c>
      <c r="H60" s="47" t="s">
        <v>45</v>
      </c>
      <c r="I60" s="120">
        <v>206</v>
      </c>
      <c r="J60" s="120">
        <f t="shared" si="93"/>
        <v>6</v>
      </c>
      <c r="K60" s="550" t="s">
        <v>168</v>
      </c>
      <c r="L60" s="548"/>
      <c r="M60" s="547"/>
      <c r="N60" s="89">
        <f>BC56</f>
        <v>6</v>
      </c>
      <c r="O60" s="89">
        <f t="shared" si="94"/>
        <v>8</v>
      </c>
      <c r="P60" s="89">
        <f t="shared" si="95"/>
        <v>3</v>
      </c>
      <c r="Q60" s="121">
        <f t="shared" si="84"/>
        <v>23</v>
      </c>
      <c r="R60" s="122"/>
      <c r="S60" s="251">
        <v>45600</v>
      </c>
      <c r="T60" s="94" t="str">
        <f t="shared" si="96"/>
        <v xml:space="preserve"> 3-4</v>
      </c>
      <c r="U60" s="94">
        <f t="shared" si="96"/>
        <v>206</v>
      </c>
      <c r="V60" s="94">
        <f t="shared" si="96"/>
        <v>6</v>
      </c>
      <c r="W60" s="535" t="s">
        <v>169</v>
      </c>
      <c r="X60" s="536"/>
      <c r="Y60" s="537"/>
      <c r="Z60" s="124">
        <f t="shared" si="97"/>
        <v>6</v>
      </c>
      <c r="AA60" s="125">
        <f t="shared" si="98"/>
        <v>8</v>
      </c>
      <c r="AB60" s="125">
        <f t="shared" si="99"/>
        <v>3</v>
      </c>
      <c r="AC60" s="126">
        <f t="shared" si="87"/>
        <v>23</v>
      </c>
      <c r="AD60" s="127"/>
      <c r="AE60" s="412">
        <v>45635</v>
      </c>
      <c r="AF60" s="101" t="str">
        <f t="shared" si="100"/>
        <v xml:space="preserve"> 3-4</v>
      </c>
      <c r="AG60" s="101">
        <f t="shared" si="100"/>
        <v>206</v>
      </c>
      <c r="AH60" s="101">
        <f t="shared" si="100"/>
        <v>6</v>
      </c>
      <c r="AI60" s="560" t="s">
        <v>181</v>
      </c>
      <c r="AJ60" s="561"/>
      <c r="AK60" s="562"/>
      <c r="AL60" s="129">
        <v>6</v>
      </c>
      <c r="AM60" s="130">
        <v>8</v>
      </c>
      <c r="AN60" s="130">
        <v>4</v>
      </c>
      <c r="AO60" s="131">
        <v>24</v>
      </c>
      <c r="AP60" s="132">
        <v>70</v>
      </c>
      <c r="AQ60" s="107">
        <f t="shared" si="109"/>
        <v>3</v>
      </c>
      <c r="AR60" s="180">
        <f t="shared" si="109"/>
        <v>2</v>
      </c>
      <c r="AS60" s="70">
        <v>42</v>
      </c>
      <c r="AT60" s="70">
        <v>35</v>
      </c>
      <c r="AU60" s="71" t="str">
        <f>TEXT(G64, "ДДДДДДД")</f>
        <v>вторник</v>
      </c>
      <c r="AV60" s="71" t="str">
        <f>TEXT(S64, "ДДДДДДД")</f>
        <v>вторник</v>
      </c>
      <c r="AW60" s="71" t="str">
        <f>TEXT(AE64, "ДДДДДДД")</f>
        <v>вторник</v>
      </c>
      <c r="AX60" s="109">
        <v>4</v>
      </c>
      <c r="AY60" s="73" t="str">
        <f t="shared" si="105"/>
        <v>7-8</v>
      </c>
      <c r="AZ60" s="193">
        <v>16</v>
      </c>
      <c r="BA60" s="110" t="str">
        <f t="shared" si="107"/>
        <v>107</v>
      </c>
      <c r="BB60" s="110" t="str">
        <f t="shared" si="107"/>
        <v>15,00-17,00</v>
      </c>
      <c r="BC60" s="111">
        <f t="shared" si="106"/>
        <v>6</v>
      </c>
      <c r="BD60" s="112">
        <f t="shared" si="108"/>
        <v>44</v>
      </c>
      <c r="BE60" s="112">
        <f t="shared" si="108"/>
        <v>35</v>
      </c>
    </row>
    <row r="61" spans="1:57" ht="65.45" customHeight="1" thickBot="1" x14ac:dyDescent="0.25">
      <c r="A61" s="82">
        <v>9</v>
      </c>
      <c r="B61" s="258" t="s">
        <v>104</v>
      </c>
      <c r="C61" s="84" t="s">
        <v>102</v>
      </c>
      <c r="D61" s="85" t="s">
        <v>105</v>
      </c>
      <c r="E61" s="230">
        <v>3</v>
      </c>
      <c r="F61" s="230">
        <v>1</v>
      </c>
      <c r="G61" s="87">
        <v>45566</v>
      </c>
      <c r="H61" s="47" t="s">
        <v>75</v>
      </c>
      <c r="I61" s="88">
        <v>202</v>
      </c>
      <c r="J61" s="88">
        <f t="shared" si="93"/>
        <v>6</v>
      </c>
      <c r="K61" s="550" t="s">
        <v>168</v>
      </c>
      <c r="L61" s="548"/>
      <c r="M61" s="547"/>
      <c r="N61" s="90">
        <f>BC56</f>
        <v>6</v>
      </c>
      <c r="O61" s="90">
        <f t="shared" si="94"/>
        <v>8</v>
      </c>
      <c r="P61" s="90">
        <f t="shared" si="95"/>
        <v>3</v>
      </c>
      <c r="Q61" s="91">
        <f t="shared" si="84"/>
        <v>23</v>
      </c>
      <c r="R61" s="92"/>
      <c r="S61" s="220">
        <v>45594</v>
      </c>
      <c r="T61" s="187" t="str">
        <f t="shared" si="96"/>
        <v xml:space="preserve"> 5-6</v>
      </c>
      <c r="U61" s="187">
        <f t="shared" si="96"/>
        <v>202</v>
      </c>
      <c r="V61" s="187">
        <f t="shared" si="96"/>
        <v>6</v>
      </c>
      <c r="W61" s="535" t="s">
        <v>169</v>
      </c>
      <c r="X61" s="536"/>
      <c r="Y61" s="537"/>
      <c r="Z61" s="232">
        <f t="shared" si="97"/>
        <v>6</v>
      </c>
      <c r="AA61" s="97">
        <f t="shared" si="98"/>
        <v>8</v>
      </c>
      <c r="AB61" s="97">
        <f t="shared" si="99"/>
        <v>3</v>
      </c>
      <c r="AC61" s="98">
        <f t="shared" si="87"/>
        <v>23</v>
      </c>
      <c r="AD61" s="233"/>
      <c r="AE61" s="100">
        <v>45636</v>
      </c>
      <c r="AF61" s="102" t="str">
        <f t="shared" si="100"/>
        <v xml:space="preserve"> 5-6</v>
      </c>
      <c r="AG61" s="102">
        <f t="shared" si="100"/>
        <v>202</v>
      </c>
      <c r="AH61" s="102">
        <f t="shared" si="100"/>
        <v>6</v>
      </c>
      <c r="AI61" s="560" t="s">
        <v>181</v>
      </c>
      <c r="AJ61" s="561"/>
      <c r="AK61" s="562"/>
      <c r="AL61" s="234">
        <f>Z61</f>
        <v>6</v>
      </c>
      <c r="AM61" s="104">
        <f>$AV$6</f>
        <v>8</v>
      </c>
      <c r="AN61" s="104">
        <f>$AW$6+1</f>
        <v>4</v>
      </c>
      <c r="AO61" s="105">
        <f t="shared" ref="AO61:AO68" si="110">SUM(AL61:AN61)+AH61</f>
        <v>24</v>
      </c>
      <c r="AP61" s="106">
        <f t="shared" ref="AP61:AP68" si="111">AO61+AC61+Q61</f>
        <v>70</v>
      </c>
      <c r="AQ61" s="107">
        <f t="shared" si="109"/>
        <v>3</v>
      </c>
      <c r="AR61" s="180">
        <f t="shared" si="109"/>
        <v>2</v>
      </c>
      <c r="AS61" s="70">
        <v>42</v>
      </c>
      <c r="AT61" s="70">
        <v>35</v>
      </c>
      <c r="AU61" s="71" t="str">
        <f>TEXT(G65, "ДДДДДДД")</f>
        <v>понедельник</v>
      </c>
      <c r="AV61" s="71" t="str">
        <f>TEXT(S65, "ДДДДДДД")</f>
        <v>понедельник</v>
      </c>
      <c r="AW61" s="71" t="str">
        <f>TEXT(AE65, "ДДДДДДД")</f>
        <v>понедельник</v>
      </c>
      <c r="AX61" s="109">
        <v>4</v>
      </c>
      <c r="AY61" s="73" t="str">
        <f t="shared" si="105"/>
        <v>7-8</v>
      </c>
      <c r="AZ61" s="193">
        <v>16</v>
      </c>
      <c r="BA61" s="110" t="str">
        <f t="shared" si="107"/>
        <v>107</v>
      </c>
      <c r="BB61" s="110" t="str">
        <f t="shared" si="107"/>
        <v>15,00-17,00</v>
      </c>
      <c r="BC61" s="111">
        <f t="shared" si="106"/>
        <v>6</v>
      </c>
      <c r="BD61" s="112">
        <f t="shared" si="108"/>
        <v>44</v>
      </c>
      <c r="BE61" s="112">
        <f t="shared" si="108"/>
        <v>35</v>
      </c>
    </row>
    <row r="62" spans="1:57" ht="156" customHeight="1" thickBot="1" x14ac:dyDescent="0.25">
      <c r="A62" s="197">
        <v>1</v>
      </c>
      <c r="B62" s="198" t="s">
        <v>63</v>
      </c>
      <c r="C62" s="199" t="s">
        <v>64</v>
      </c>
      <c r="D62" s="259" t="s">
        <v>205</v>
      </c>
      <c r="E62" s="201">
        <v>3</v>
      </c>
      <c r="F62" s="201">
        <v>2</v>
      </c>
      <c r="G62" s="567" t="s">
        <v>190</v>
      </c>
      <c r="H62" s="568"/>
      <c r="I62" s="568"/>
      <c r="J62" s="568"/>
      <c r="K62" s="568"/>
      <c r="L62" s="568"/>
      <c r="M62" s="568"/>
      <c r="N62" s="569"/>
      <c r="O62" s="203">
        <v>20</v>
      </c>
      <c r="P62" s="203">
        <v>3</v>
      </c>
      <c r="Q62" s="204">
        <f t="shared" si="84"/>
        <v>23</v>
      </c>
      <c r="R62" s="205"/>
      <c r="S62" s="554" t="s">
        <v>191</v>
      </c>
      <c r="T62" s="555"/>
      <c r="U62" s="555"/>
      <c r="V62" s="555"/>
      <c r="W62" s="555"/>
      <c r="X62" s="555"/>
      <c r="Y62" s="555"/>
      <c r="Z62" s="556"/>
      <c r="AA62" s="208">
        <v>20</v>
      </c>
      <c r="AB62" s="208">
        <v>3</v>
      </c>
      <c r="AC62" s="209">
        <f t="shared" si="87"/>
        <v>23</v>
      </c>
      <c r="AD62" s="210"/>
      <c r="AE62" s="557" t="s">
        <v>192</v>
      </c>
      <c r="AF62" s="558"/>
      <c r="AG62" s="558"/>
      <c r="AH62" s="558"/>
      <c r="AI62" s="558"/>
      <c r="AJ62" s="558"/>
      <c r="AK62" s="558"/>
      <c r="AL62" s="559"/>
      <c r="AM62" s="214">
        <v>20</v>
      </c>
      <c r="AN62" s="214">
        <v>4</v>
      </c>
      <c r="AO62" s="215">
        <f t="shared" si="110"/>
        <v>24</v>
      </c>
      <c r="AP62" s="216">
        <f t="shared" si="111"/>
        <v>70</v>
      </c>
      <c r="AQ62" s="107">
        <f t="shared" si="109"/>
        <v>3</v>
      </c>
      <c r="AR62" s="180">
        <f t="shared" si="109"/>
        <v>2</v>
      </c>
      <c r="AS62" s="70">
        <v>42</v>
      </c>
      <c r="AT62" s="70">
        <v>35</v>
      </c>
      <c r="AU62" s="71" t="str">
        <f>TEXT(G66, "ДДДДДДД")</f>
        <v>среда</v>
      </c>
      <c r="AV62" s="71" t="str">
        <f>TEXT(S66, "ДДДДДДД")</f>
        <v>среда</v>
      </c>
      <c r="AW62" s="71" t="str">
        <f>TEXT(AE66, "ДДДДДДД")</f>
        <v>среда</v>
      </c>
      <c r="AX62" s="109">
        <v>3</v>
      </c>
      <c r="AY62" s="73" t="str">
        <f t="shared" si="105"/>
        <v>5-6</v>
      </c>
      <c r="AZ62" s="193">
        <f>AZ60</f>
        <v>16</v>
      </c>
      <c r="BA62" s="193" t="str">
        <f>BA60</f>
        <v>107</v>
      </c>
      <c r="BB62" s="110" t="str">
        <f>BB60</f>
        <v>15,00-17,00</v>
      </c>
      <c r="BC62" s="111">
        <f t="shared" si="106"/>
        <v>6</v>
      </c>
      <c r="BD62" s="112">
        <f>BD60</f>
        <v>44</v>
      </c>
      <c r="BE62" s="112">
        <f>BE59</f>
        <v>35</v>
      </c>
    </row>
    <row r="63" spans="1:57" s="226" customFormat="1" ht="37.5" customHeight="1" thickBot="1" x14ac:dyDescent="0.25">
      <c r="A63" s="113">
        <v>2</v>
      </c>
      <c r="B63" s="114" t="s">
        <v>87</v>
      </c>
      <c r="C63" s="115" t="s">
        <v>43</v>
      </c>
      <c r="D63" s="116" t="s">
        <v>88</v>
      </c>
      <c r="E63" s="219">
        <v>3</v>
      </c>
      <c r="F63" s="219">
        <v>2</v>
      </c>
      <c r="G63" s="118">
        <v>45569</v>
      </c>
      <c r="H63" s="119" t="s">
        <v>52</v>
      </c>
      <c r="I63" s="120">
        <v>206</v>
      </c>
      <c r="J63" s="120">
        <f t="shared" ref="J63:J76" si="112">$AU$6</f>
        <v>6</v>
      </c>
      <c r="K63" s="550" t="s">
        <v>168</v>
      </c>
      <c r="L63" s="548"/>
      <c r="M63" s="547"/>
      <c r="N63" s="89">
        <f>BC58</f>
        <v>6</v>
      </c>
      <c r="O63" s="89">
        <f t="shared" ref="O63:O76" si="113">$AV$6</f>
        <v>8</v>
      </c>
      <c r="P63" s="89">
        <f t="shared" ref="P63:P76" si="114">$AW$6</f>
        <v>3</v>
      </c>
      <c r="Q63" s="121">
        <f t="shared" si="84"/>
        <v>23</v>
      </c>
      <c r="R63" s="122"/>
      <c r="S63" s="260">
        <v>45597</v>
      </c>
      <c r="T63" s="94" t="str">
        <f t="shared" ref="T63:T76" si="115">H63</f>
        <v xml:space="preserve"> 1-2</v>
      </c>
      <c r="U63" s="94">
        <f t="shared" ref="U63:U76" si="116">I63</f>
        <v>206</v>
      </c>
      <c r="V63" s="94">
        <f t="shared" ref="V63:V76" si="117">J63</f>
        <v>6</v>
      </c>
      <c r="W63" s="535" t="s">
        <v>169</v>
      </c>
      <c r="X63" s="536"/>
      <c r="Y63" s="537"/>
      <c r="Z63" s="124">
        <f t="shared" ref="Z63:Z76" si="118">N63</f>
        <v>6</v>
      </c>
      <c r="AA63" s="125">
        <f t="shared" ref="AA63:AA76" si="119">$AV$6</f>
        <v>8</v>
      </c>
      <c r="AB63" s="125">
        <f t="shared" ref="AB63:AB76" si="120">$AW$6</f>
        <v>3</v>
      </c>
      <c r="AC63" s="126">
        <f t="shared" si="87"/>
        <v>23</v>
      </c>
      <c r="AD63" s="127"/>
      <c r="AE63" s="128">
        <v>45631</v>
      </c>
      <c r="AF63" s="101" t="str">
        <f t="shared" ref="AF63:AF76" si="121">H63</f>
        <v xml:space="preserve"> 1-2</v>
      </c>
      <c r="AG63" s="101">
        <f t="shared" ref="AG63:AG76" si="122">I63</f>
        <v>206</v>
      </c>
      <c r="AH63" s="101">
        <f t="shared" ref="AH63:AH76" si="123">J63</f>
        <v>6</v>
      </c>
      <c r="AI63" s="560" t="s">
        <v>181</v>
      </c>
      <c r="AJ63" s="561"/>
      <c r="AK63" s="562"/>
      <c r="AL63" s="129">
        <f t="shared" ref="AL63:AL68" si="124">Z63</f>
        <v>6</v>
      </c>
      <c r="AM63" s="130">
        <f t="shared" ref="AM63:AM68" si="125">$AV$6</f>
        <v>8</v>
      </c>
      <c r="AN63" s="130">
        <f t="shared" ref="AN63:AN68" si="126">$AW$6+1</f>
        <v>4</v>
      </c>
      <c r="AO63" s="131">
        <f t="shared" si="110"/>
        <v>24</v>
      </c>
      <c r="AP63" s="132">
        <f t="shared" si="111"/>
        <v>70</v>
      </c>
      <c r="AQ63" s="179">
        <f t="shared" ref="AQ63:AR67" si="127">E68</f>
        <v>3</v>
      </c>
      <c r="AR63" s="180">
        <f t="shared" si="127"/>
        <v>2</v>
      </c>
      <c r="AS63" s="249">
        <v>42</v>
      </c>
      <c r="AT63" s="249">
        <v>35</v>
      </c>
      <c r="AU63" s="250" t="str">
        <f>TEXT(G68, "ДДДДДДД")</f>
        <v>среда</v>
      </c>
      <c r="AV63" s="250" t="str">
        <f>TEXT(S68, "ДДДДДДД")</f>
        <v>среда</v>
      </c>
      <c r="AW63" s="250" t="str">
        <f>TEXT(AE68, "ДДДДДДД")</f>
        <v>среда</v>
      </c>
      <c r="AX63" s="221">
        <v>4</v>
      </c>
      <c r="AY63" s="222" t="str">
        <f t="shared" si="105"/>
        <v>7-8</v>
      </c>
      <c r="AZ63" s="183">
        <f>AZ62</f>
        <v>16</v>
      </c>
      <c r="BA63" s="183" t="str">
        <f>BA62</f>
        <v>107</v>
      </c>
      <c r="BB63" s="224" t="str">
        <f>BB62</f>
        <v>15,00-17,00</v>
      </c>
      <c r="BC63" s="225">
        <f t="shared" si="106"/>
        <v>6</v>
      </c>
      <c r="BD63" s="112" t="e">
        <f>#REF!</f>
        <v>#REF!</v>
      </c>
      <c r="BE63" s="112">
        <f>BE62</f>
        <v>35</v>
      </c>
    </row>
    <row r="64" spans="1:57" ht="65.25" customHeight="1" thickBot="1" x14ac:dyDescent="0.25">
      <c r="A64" s="113">
        <v>3</v>
      </c>
      <c r="B64" s="245" t="s">
        <v>89</v>
      </c>
      <c r="C64" s="115" t="s">
        <v>43</v>
      </c>
      <c r="D64" s="116" t="s">
        <v>90</v>
      </c>
      <c r="E64" s="219">
        <v>3</v>
      </c>
      <c r="F64" s="219">
        <v>2</v>
      </c>
      <c r="G64" s="118">
        <v>45566</v>
      </c>
      <c r="H64" s="119" t="s">
        <v>52</v>
      </c>
      <c r="I64" s="120">
        <v>204</v>
      </c>
      <c r="J64" s="120">
        <f t="shared" si="112"/>
        <v>6</v>
      </c>
      <c r="K64" s="550" t="s">
        <v>168</v>
      </c>
      <c r="L64" s="548"/>
      <c r="M64" s="547"/>
      <c r="N64" s="89">
        <f>BC59</f>
        <v>6</v>
      </c>
      <c r="O64" s="89">
        <f t="shared" si="113"/>
        <v>8</v>
      </c>
      <c r="P64" s="89">
        <f t="shared" si="114"/>
        <v>3</v>
      </c>
      <c r="Q64" s="121">
        <f t="shared" si="84"/>
        <v>23</v>
      </c>
      <c r="R64" s="122"/>
      <c r="S64" s="251">
        <v>45601</v>
      </c>
      <c r="T64" s="94" t="str">
        <f t="shared" si="115"/>
        <v xml:space="preserve"> 1-2</v>
      </c>
      <c r="U64" s="94">
        <f t="shared" si="116"/>
        <v>204</v>
      </c>
      <c r="V64" s="94">
        <f t="shared" si="117"/>
        <v>6</v>
      </c>
      <c r="W64" s="535" t="s">
        <v>169</v>
      </c>
      <c r="X64" s="536"/>
      <c r="Y64" s="537"/>
      <c r="Z64" s="124">
        <f t="shared" si="118"/>
        <v>6</v>
      </c>
      <c r="AA64" s="125">
        <f t="shared" si="119"/>
        <v>8</v>
      </c>
      <c r="AB64" s="125">
        <f t="shared" si="120"/>
        <v>3</v>
      </c>
      <c r="AC64" s="126">
        <f t="shared" si="87"/>
        <v>23</v>
      </c>
      <c r="AD64" s="127"/>
      <c r="AE64" s="412">
        <v>45636</v>
      </c>
      <c r="AF64" s="101" t="str">
        <f t="shared" si="121"/>
        <v xml:space="preserve"> 1-2</v>
      </c>
      <c r="AG64" s="101">
        <f t="shared" si="122"/>
        <v>204</v>
      </c>
      <c r="AH64" s="101">
        <f t="shared" si="123"/>
        <v>6</v>
      </c>
      <c r="AI64" s="560" t="s">
        <v>181</v>
      </c>
      <c r="AJ64" s="561"/>
      <c r="AK64" s="562"/>
      <c r="AL64" s="129">
        <f t="shared" si="124"/>
        <v>6</v>
      </c>
      <c r="AM64" s="130">
        <f t="shared" si="125"/>
        <v>8</v>
      </c>
      <c r="AN64" s="130">
        <f t="shared" si="126"/>
        <v>4</v>
      </c>
      <c r="AO64" s="131">
        <f t="shared" si="110"/>
        <v>24</v>
      </c>
      <c r="AP64" s="132">
        <f t="shared" si="111"/>
        <v>70</v>
      </c>
      <c r="AQ64" s="179">
        <f t="shared" si="127"/>
        <v>3</v>
      </c>
      <c r="AR64" s="180">
        <f t="shared" si="127"/>
        <v>2</v>
      </c>
      <c r="AS64" s="249"/>
      <c r="AT64" s="249"/>
      <c r="AU64" s="250"/>
      <c r="AV64" s="250"/>
      <c r="AW64" s="250"/>
      <c r="AX64" s="221"/>
      <c r="AY64" s="222"/>
      <c r="AZ64" s="183"/>
      <c r="BA64" s="183"/>
      <c r="BB64" s="224"/>
      <c r="BC64" s="225"/>
      <c r="BD64" s="112"/>
      <c r="BE64" s="112"/>
    </row>
    <row r="65" spans="1:57" ht="75.75" customHeight="1" thickBot="1" x14ac:dyDescent="0.25">
      <c r="A65" s="113">
        <v>4</v>
      </c>
      <c r="B65" s="114" t="s">
        <v>91</v>
      </c>
      <c r="C65" s="115" t="s">
        <v>43</v>
      </c>
      <c r="D65" s="116" t="s">
        <v>81</v>
      </c>
      <c r="E65" s="219">
        <v>3</v>
      </c>
      <c r="F65" s="219">
        <v>2</v>
      </c>
      <c r="G65" s="118">
        <v>45565</v>
      </c>
      <c r="H65" s="231" t="s">
        <v>75</v>
      </c>
      <c r="I65" s="120">
        <v>103</v>
      </c>
      <c r="J65" s="120">
        <f t="shared" si="112"/>
        <v>6</v>
      </c>
      <c r="K65" s="550" t="s">
        <v>168</v>
      </c>
      <c r="L65" s="548"/>
      <c r="M65" s="547"/>
      <c r="N65" s="89">
        <f>BC60</f>
        <v>6</v>
      </c>
      <c r="O65" s="89">
        <f t="shared" si="113"/>
        <v>8</v>
      </c>
      <c r="P65" s="89">
        <f t="shared" si="114"/>
        <v>3</v>
      </c>
      <c r="Q65" s="121">
        <f t="shared" si="84"/>
        <v>23</v>
      </c>
      <c r="R65" s="122"/>
      <c r="S65" s="251">
        <v>45607</v>
      </c>
      <c r="T65" s="94" t="str">
        <f t="shared" si="115"/>
        <v xml:space="preserve"> 5-6</v>
      </c>
      <c r="U65" s="94">
        <f t="shared" si="116"/>
        <v>103</v>
      </c>
      <c r="V65" s="94">
        <f t="shared" si="117"/>
        <v>6</v>
      </c>
      <c r="W65" s="535" t="s">
        <v>169</v>
      </c>
      <c r="X65" s="536"/>
      <c r="Y65" s="537"/>
      <c r="Z65" s="124">
        <f t="shared" si="118"/>
        <v>6</v>
      </c>
      <c r="AA65" s="125">
        <f t="shared" si="119"/>
        <v>8</v>
      </c>
      <c r="AB65" s="125">
        <f t="shared" si="120"/>
        <v>3</v>
      </c>
      <c r="AC65" s="126">
        <f t="shared" si="87"/>
        <v>23</v>
      </c>
      <c r="AD65" s="127"/>
      <c r="AE65" s="412">
        <v>45635</v>
      </c>
      <c r="AF65" s="101" t="str">
        <f t="shared" si="121"/>
        <v xml:space="preserve"> 5-6</v>
      </c>
      <c r="AG65" s="101">
        <f t="shared" si="122"/>
        <v>103</v>
      </c>
      <c r="AH65" s="101">
        <f t="shared" si="123"/>
        <v>6</v>
      </c>
      <c r="AI65" s="560" t="s">
        <v>181</v>
      </c>
      <c r="AJ65" s="561"/>
      <c r="AK65" s="562"/>
      <c r="AL65" s="129">
        <f t="shared" si="124"/>
        <v>6</v>
      </c>
      <c r="AM65" s="130">
        <f t="shared" si="125"/>
        <v>8</v>
      </c>
      <c r="AN65" s="130">
        <f t="shared" si="126"/>
        <v>4</v>
      </c>
      <c r="AO65" s="131">
        <f t="shared" si="110"/>
        <v>24</v>
      </c>
      <c r="AP65" s="132">
        <f t="shared" si="111"/>
        <v>70</v>
      </c>
      <c r="AQ65" s="227">
        <f t="shared" si="127"/>
        <v>3</v>
      </c>
      <c r="AR65" s="228">
        <f t="shared" si="127"/>
        <v>2</v>
      </c>
      <c r="AS65" s="70">
        <v>42</v>
      </c>
      <c r="AT65" s="70">
        <v>35</v>
      </c>
      <c r="AU65" s="252" t="str">
        <f>TEXT(G70, "ДДДДДДД")</f>
        <v>среда</v>
      </c>
      <c r="AV65" s="252" t="str">
        <f>TEXT(S70, "ДДДДДДД")</f>
        <v>среда</v>
      </c>
      <c r="AW65" s="252" t="str">
        <f>TEXT(AE70, "ДДДДДДД")</f>
        <v>среда</v>
      </c>
      <c r="AX65" s="158">
        <v>4</v>
      </c>
      <c r="AY65" s="159" t="str">
        <f t="shared" ref="AY65:AY74" si="128">IF(AX65=3, "5-6", IF(AX65=4, "7-8", "9-10"))</f>
        <v>7-8</v>
      </c>
      <c r="AZ65" s="160">
        <f>AZ63</f>
        <v>16</v>
      </c>
      <c r="BA65" s="160" t="str">
        <f>BA63</f>
        <v>107</v>
      </c>
      <c r="BB65" s="253" t="str">
        <f>BB63</f>
        <v>15,00-17,00</v>
      </c>
      <c r="BC65" s="161">
        <f t="shared" ref="BC65:BC74" si="129">$BC$13</f>
        <v>6</v>
      </c>
      <c r="BD65" s="112" t="e">
        <f>BD63</f>
        <v>#REF!</v>
      </c>
      <c r="BE65" s="112" t="e">
        <f>#REF!</f>
        <v>#REF!</v>
      </c>
    </row>
    <row r="66" spans="1:57" ht="52.5" customHeight="1" thickBot="1" x14ac:dyDescent="0.25">
      <c r="A66" s="113">
        <v>5</v>
      </c>
      <c r="B66" s="114" t="s">
        <v>93</v>
      </c>
      <c r="C66" s="115" t="s">
        <v>43</v>
      </c>
      <c r="D66" s="235" t="s">
        <v>167</v>
      </c>
      <c r="E66" s="219">
        <v>3</v>
      </c>
      <c r="F66" s="219">
        <v>2</v>
      </c>
      <c r="G66" s="118">
        <v>45567</v>
      </c>
      <c r="H66" s="119" t="s">
        <v>52</v>
      </c>
      <c r="I66" s="120">
        <v>311</v>
      </c>
      <c r="J66" s="120">
        <f t="shared" si="112"/>
        <v>6</v>
      </c>
      <c r="K66" s="550" t="s">
        <v>168</v>
      </c>
      <c r="L66" s="548"/>
      <c r="M66" s="547"/>
      <c r="N66" s="89">
        <f>BC62</f>
        <v>6</v>
      </c>
      <c r="O66" s="89">
        <f t="shared" si="113"/>
        <v>8</v>
      </c>
      <c r="P66" s="89">
        <f t="shared" si="114"/>
        <v>3</v>
      </c>
      <c r="Q66" s="121">
        <f t="shared" si="84"/>
        <v>23</v>
      </c>
      <c r="R66" s="122"/>
      <c r="S66" s="123">
        <v>45602</v>
      </c>
      <c r="T66" s="94" t="str">
        <f t="shared" si="115"/>
        <v xml:space="preserve"> 1-2</v>
      </c>
      <c r="U66" s="94">
        <f t="shared" si="116"/>
        <v>311</v>
      </c>
      <c r="V66" s="94">
        <f t="shared" si="117"/>
        <v>6</v>
      </c>
      <c r="W66" s="535" t="s">
        <v>169</v>
      </c>
      <c r="X66" s="536"/>
      <c r="Y66" s="537"/>
      <c r="Z66" s="124">
        <f t="shared" si="118"/>
        <v>6</v>
      </c>
      <c r="AA66" s="125">
        <f t="shared" si="119"/>
        <v>8</v>
      </c>
      <c r="AB66" s="125">
        <f t="shared" si="120"/>
        <v>3</v>
      </c>
      <c r="AC66" s="126">
        <f t="shared" si="87"/>
        <v>23</v>
      </c>
      <c r="AD66" s="127"/>
      <c r="AE66" s="128">
        <v>45630</v>
      </c>
      <c r="AF66" s="101" t="str">
        <f t="shared" si="121"/>
        <v xml:space="preserve"> 1-2</v>
      </c>
      <c r="AG66" s="101">
        <f t="shared" si="122"/>
        <v>311</v>
      </c>
      <c r="AH66" s="101">
        <f t="shared" si="123"/>
        <v>6</v>
      </c>
      <c r="AI66" s="560" t="s">
        <v>181</v>
      </c>
      <c r="AJ66" s="561"/>
      <c r="AK66" s="562"/>
      <c r="AL66" s="129">
        <f t="shared" si="124"/>
        <v>6</v>
      </c>
      <c r="AM66" s="130">
        <f t="shared" si="125"/>
        <v>8</v>
      </c>
      <c r="AN66" s="130">
        <f t="shared" si="126"/>
        <v>4</v>
      </c>
      <c r="AO66" s="131">
        <f t="shared" si="110"/>
        <v>24</v>
      </c>
      <c r="AP66" s="132">
        <f t="shared" si="111"/>
        <v>70</v>
      </c>
      <c r="AQ66" s="107">
        <f t="shared" si="127"/>
        <v>4</v>
      </c>
      <c r="AR66" s="180">
        <f t="shared" si="127"/>
        <v>1</v>
      </c>
      <c r="AS66" s="255">
        <v>42</v>
      </c>
      <c r="AT66" s="255">
        <v>47</v>
      </c>
      <c r="AU66" s="256" t="str">
        <f>TEXT(G71, "ДДДДДДД")</f>
        <v>вторник</v>
      </c>
      <c r="AV66" s="256" t="str">
        <f>TEXT(S71, "ДДДДДДД")</f>
        <v>вторник</v>
      </c>
      <c r="AW66" s="256" t="str">
        <f>TEXT(AE71, "ДДДДДДД")</f>
        <v>вторник</v>
      </c>
      <c r="AX66" s="191">
        <v>4</v>
      </c>
      <c r="AY66" s="192" t="str">
        <f t="shared" si="128"/>
        <v>7-8</v>
      </c>
      <c r="AZ66" s="193">
        <v>16</v>
      </c>
      <c r="BA66" s="194" t="s">
        <v>94</v>
      </c>
      <c r="BB66" s="195" t="s">
        <v>95</v>
      </c>
      <c r="BC66" s="196">
        <f t="shared" si="129"/>
        <v>6</v>
      </c>
      <c r="BD66" s="257">
        <v>44</v>
      </c>
      <c r="BE66" s="257">
        <v>35</v>
      </c>
    </row>
    <row r="67" spans="1:57" ht="45.75" customHeight="1" thickBot="1" x14ac:dyDescent="0.25">
      <c r="A67" s="113">
        <v>6</v>
      </c>
      <c r="B67" s="114" t="s">
        <v>96</v>
      </c>
      <c r="C67" s="115" t="s">
        <v>97</v>
      </c>
      <c r="D67" s="116" t="s">
        <v>98</v>
      </c>
      <c r="E67" s="219">
        <v>3</v>
      </c>
      <c r="F67" s="219">
        <v>2</v>
      </c>
      <c r="G67" s="118">
        <v>45558</v>
      </c>
      <c r="H67" s="246" t="s">
        <v>45</v>
      </c>
      <c r="I67" s="88">
        <v>102</v>
      </c>
      <c r="J67" s="88">
        <f t="shared" si="112"/>
        <v>6</v>
      </c>
      <c r="K67" s="550" t="s">
        <v>168</v>
      </c>
      <c r="L67" s="548"/>
      <c r="M67" s="547"/>
      <c r="N67" s="90">
        <f>BC62</f>
        <v>6</v>
      </c>
      <c r="O67" s="90">
        <f t="shared" si="113"/>
        <v>8</v>
      </c>
      <c r="P67" s="90">
        <f t="shared" si="114"/>
        <v>3</v>
      </c>
      <c r="Q67" s="91">
        <f t="shared" si="84"/>
        <v>23</v>
      </c>
      <c r="R67" s="92"/>
      <c r="S67" s="220">
        <v>45593</v>
      </c>
      <c r="T67" s="187" t="str">
        <f t="shared" si="115"/>
        <v xml:space="preserve"> 3-4</v>
      </c>
      <c r="U67" s="187">
        <f t="shared" si="116"/>
        <v>102</v>
      </c>
      <c r="V67" s="187">
        <f t="shared" si="117"/>
        <v>6</v>
      </c>
      <c r="W67" s="535" t="s">
        <v>169</v>
      </c>
      <c r="X67" s="536"/>
      <c r="Y67" s="537"/>
      <c r="Z67" s="232">
        <f t="shared" si="118"/>
        <v>6</v>
      </c>
      <c r="AA67" s="97">
        <f t="shared" si="119"/>
        <v>8</v>
      </c>
      <c r="AB67" s="97">
        <f t="shared" si="120"/>
        <v>3</v>
      </c>
      <c r="AC67" s="98">
        <f t="shared" si="87"/>
        <v>23</v>
      </c>
      <c r="AD67" s="233"/>
      <c r="AE67" s="100">
        <v>45635</v>
      </c>
      <c r="AF67" s="102" t="str">
        <f t="shared" si="121"/>
        <v xml:space="preserve"> 3-4</v>
      </c>
      <c r="AG67" s="102">
        <f t="shared" si="122"/>
        <v>102</v>
      </c>
      <c r="AH67" s="102">
        <f t="shared" si="123"/>
        <v>6</v>
      </c>
      <c r="AI67" s="560" t="s">
        <v>181</v>
      </c>
      <c r="AJ67" s="561"/>
      <c r="AK67" s="562"/>
      <c r="AL67" s="129">
        <f t="shared" si="124"/>
        <v>6</v>
      </c>
      <c r="AM67" s="130">
        <f t="shared" si="125"/>
        <v>8</v>
      </c>
      <c r="AN67" s="130">
        <f t="shared" si="126"/>
        <v>4</v>
      </c>
      <c r="AO67" s="131">
        <f t="shared" si="110"/>
        <v>24</v>
      </c>
      <c r="AP67" s="132">
        <f t="shared" si="111"/>
        <v>70</v>
      </c>
      <c r="AQ67" s="107">
        <f t="shared" si="127"/>
        <v>4</v>
      </c>
      <c r="AR67" s="180">
        <f t="shared" si="127"/>
        <v>1</v>
      </c>
      <c r="AS67" s="70">
        <v>42</v>
      </c>
      <c r="AT67" s="70">
        <v>35</v>
      </c>
      <c r="AU67" s="71" t="str">
        <f>TEXT(G72, "ДДДДДДД")</f>
        <v>среда</v>
      </c>
      <c r="AV67" s="71" t="str">
        <f>TEXT(S72, "ДДДДДДД")</f>
        <v>среда</v>
      </c>
      <c r="AW67" s="71" t="str">
        <f>TEXT(AE72, "ДДДДДДД")</f>
        <v>среда</v>
      </c>
      <c r="AX67" s="109">
        <v>4</v>
      </c>
      <c r="AY67" s="73" t="str">
        <f t="shared" si="128"/>
        <v>7-8</v>
      </c>
      <c r="AZ67" s="193">
        <v>16</v>
      </c>
      <c r="BA67" s="110" t="str">
        <f t="shared" ref="BA67:BB72" si="130">BA66</f>
        <v>107</v>
      </c>
      <c r="BB67" s="110" t="str">
        <f t="shared" si="130"/>
        <v>15,00-17,00</v>
      </c>
      <c r="BC67" s="111">
        <f t="shared" si="129"/>
        <v>6</v>
      </c>
      <c r="BD67" s="112">
        <f t="shared" ref="BD67:BE72" si="131">BD66</f>
        <v>44</v>
      </c>
      <c r="BE67" s="112">
        <f t="shared" si="131"/>
        <v>35</v>
      </c>
    </row>
    <row r="68" spans="1:57" ht="36" customHeight="1" thickBot="1" x14ac:dyDescent="0.25">
      <c r="A68" s="113">
        <v>7</v>
      </c>
      <c r="B68" s="114" t="s">
        <v>99</v>
      </c>
      <c r="C68" s="115" t="s">
        <v>49</v>
      </c>
      <c r="D68" s="116" t="s">
        <v>100</v>
      </c>
      <c r="E68" s="219">
        <v>3</v>
      </c>
      <c r="F68" s="219">
        <v>2</v>
      </c>
      <c r="G68" s="118">
        <v>45560</v>
      </c>
      <c r="H68" s="231" t="s">
        <v>75</v>
      </c>
      <c r="I68" s="120">
        <v>102</v>
      </c>
      <c r="J68" s="120">
        <f t="shared" si="112"/>
        <v>6</v>
      </c>
      <c r="K68" s="550" t="s">
        <v>168</v>
      </c>
      <c r="L68" s="548"/>
      <c r="M68" s="547"/>
      <c r="N68" s="89">
        <f>BC63</f>
        <v>6</v>
      </c>
      <c r="O68" s="89">
        <f t="shared" si="113"/>
        <v>8</v>
      </c>
      <c r="P68" s="89">
        <f t="shared" si="114"/>
        <v>3</v>
      </c>
      <c r="Q68" s="121">
        <f t="shared" si="84"/>
        <v>23</v>
      </c>
      <c r="R68" s="122"/>
      <c r="S68" s="220">
        <v>45602</v>
      </c>
      <c r="T68" s="94" t="str">
        <f t="shared" si="115"/>
        <v xml:space="preserve"> 5-6</v>
      </c>
      <c r="U68" s="94">
        <f t="shared" si="116"/>
        <v>102</v>
      </c>
      <c r="V68" s="94">
        <f t="shared" si="117"/>
        <v>6</v>
      </c>
      <c r="W68" s="535" t="s">
        <v>169</v>
      </c>
      <c r="X68" s="536"/>
      <c r="Y68" s="537"/>
      <c r="Z68" s="124">
        <f t="shared" si="118"/>
        <v>6</v>
      </c>
      <c r="AA68" s="125">
        <f t="shared" si="119"/>
        <v>8</v>
      </c>
      <c r="AB68" s="125">
        <f t="shared" si="120"/>
        <v>3</v>
      </c>
      <c r="AC68" s="126">
        <f t="shared" si="87"/>
        <v>23</v>
      </c>
      <c r="AD68" s="127"/>
      <c r="AE68" s="128">
        <v>45630</v>
      </c>
      <c r="AF68" s="101" t="str">
        <f t="shared" si="121"/>
        <v xml:space="preserve"> 5-6</v>
      </c>
      <c r="AG68" s="101">
        <f t="shared" si="122"/>
        <v>102</v>
      </c>
      <c r="AH68" s="101">
        <f t="shared" si="123"/>
        <v>6</v>
      </c>
      <c r="AI68" s="560" t="s">
        <v>181</v>
      </c>
      <c r="AJ68" s="561"/>
      <c r="AK68" s="562"/>
      <c r="AL68" s="129">
        <f t="shared" si="124"/>
        <v>6</v>
      </c>
      <c r="AM68" s="130">
        <f t="shared" si="125"/>
        <v>8</v>
      </c>
      <c r="AN68" s="130">
        <f t="shared" si="126"/>
        <v>4</v>
      </c>
      <c r="AO68" s="131">
        <f t="shared" si="110"/>
        <v>24</v>
      </c>
      <c r="AP68" s="132">
        <f t="shared" si="111"/>
        <v>70</v>
      </c>
      <c r="AQ68" s="107" t="e">
        <f>#REF!</f>
        <v>#REF!</v>
      </c>
      <c r="AR68" s="180" t="e">
        <f>#REF!</f>
        <v>#REF!</v>
      </c>
      <c r="AS68" s="70">
        <v>42</v>
      </c>
      <c r="AT68" s="70">
        <v>35</v>
      </c>
      <c r="AU68" s="71" t="e">
        <f>TEXT(#REF!, "ДДДДДДД")</f>
        <v>#REF!</v>
      </c>
      <c r="AV68" s="71" t="e">
        <f>TEXT(#REF!, "ДДДДДДД")</f>
        <v>#REF!</v>
      </c>
      <c r="AW68" s="71" t="e">
        <f>TEXT(#REF!, "ДДДДДДД")</f>
        <v>#REF!</v>
      </c>
      <c r="AX68" s="109">
        <v>4</v>
      </c>
      <c r="AY68" s="73" t="str">
        <f t="shared" si="128"/>
        <v>7-8</v>
      </c>
      <c r="AZ68" s="193">
        <v>16</v>
      </c>
      <c r="BA68" s="110" t="str">
        <f t="shared" si="130"/>
        <v>107</v>
      </c>
      <c r="BB68" s="110" t="str">
        <f t="shared" si="130"/>
        <v>15,00-17,00</v>
      </c>
      <c r="BC68" s="111">
        <f t="shared" si="129"/>
        <v>6</v>
      </c>
      <c r="BD68" s="112">
        <f t="shared" si="131"/>
        <v>44</v>
      </c>
      <c r="BE68" s="112">
        <f t="shared" si="131"/>
        <v>35</v>
      </c>
    </row>
    <row r="69" spans="1:57" ht="44.25" customHeight="1" thickBot="1" x14ac:dyDescent="0.25">
      <c r="A69" s="113">
        <v>8</v>
      </c>
      <c r="B69" s="114" t="s">
        <v>101</v>
      </c>
      <c r="C69" s="115" t="s">
        <v>164</v>
      </c>
      <c r="D69" s="116" t="s">
        <v>106</v>
      </c>
      <c r="E69" s="219">
        <v>3</v>
      </c>
      <c r="F69" s="219">
        <v>2</v>
      </c>
      <c r="G69" s="118">
        <v>45568</v>
      </c>
      <c r="H69" s="119" t="s">
        <v>52</v>
      </c>
      <c r="I69" s="120">
        <v>112</v>
      </c>
      <c r="J69" s="120">
        <f t="shared" si="112"/>
        <v>6</v>
      </c>
      <c r="K69" s="550" t="s">
        <v>168</v>
      </c>
      <c r="L69" s="548"/>
      <c r="M69" s="547"/>
      <c r="N69" s="89">
        <f>BC65</f>
        <v>6</v>
      </c>
      <c r="O69" s="89">
        <f t="shared" si="113"/>
        <v>8</v>
      </c>
      <c r="P69" s="89">
        <f t="shared" si="114"/>
        <v>3</v>
      </c>
      <c r="Q69" s="121">
        <f t="shared" si="84"/>
        <v>23</v>
      </c>
      <c r="R69" s="122"/>
      <c r="S69" s="123">
        <v>45603</v>
      </c>
      <c r="T69" s="94" t="str">
        <f t="shared" si="115"/>
        <v xml:space="preserve"> 1-2</v>
      </c>
      <c r="U69" s="94">
        <f t="shared" si="116"/>
        <v>112</v>
      </c>
      <c r="V69" s="94">
        <f t="shared" si="117"/>
        <v>6</v>
      </c>
      <c r="W69" s="535" t="s">
        <v>169</v>
      </c>
      <c r="X69" s="536"/>
      <c r="Y69" s="537"/>
      <c r="Z69" s="124">
        <f t="shared" si="118"/>
        <v>6</v>
      </c>
      <c r="AA69" s="125">
        <f t="shared" si="119"/>
        <v>8</v>
      </c>
      <c r="AB69" s="125">
        <f t="shared" si="120"/>
        <v>3</v>
      </c>
      <c r="AC69" s="126">
        <f t="shared" si="87"/>
        <v>23</v>
      </c>
      <c r="AD69" s="127"/>
      <c r="AE69" s="128">
        <v>45631</v>
      </c>
      <c r="AF69" s="101" t="str">
        <f t="shared" si="121"/>
        <v xml:space="preserve"> 1-2</v>
      </c>
      <c r="AG69" s="101">
        <f t="shared" si="122"/>
        <v>112</v>
      </c>
      <c r="AH69" s="101">
        <f t="shared" si="123"/>
        <v>6</v>
      </c>
      <c r="AI69" s="560" t="s">
        <v>181</v>
      </c>
      <c r="AJ69" s="561"/>
      <c r="AK69" s="562"/>
      <c r="AL69" s="129">
        <v>6</v>
      </c>
      <c r="AM69" s="130">
        <v>8</v>
      </c>
      <c r="AN69" s="130">
        <v>4</v>
      </c>
      <c r="AO69" s="131">
        <v>24</v>
      </c>
      <c r="AP69" s="132">
        <v>70</v>
      </c>
      <c r="AQ69" s="107">
        <f t="shared" ref="AQ69:AR72" si="132">E73</f>
        <v>4</v>
      </c>
      <c r="AR69" s="180">
        <f t="shared" si="132"/>
        <v>1</v>
      </c>
      <c r="AS69" s="70">
        <v>42</v>
      </c>
      <c r="AT69" s="70">
        <v>35</v>
      </c>
      <c r="AU69" s="71" t="str">
        <f>TEXT(G73, "ДДДДДДД")</f>
        <v>вторник</v>
      </c>
      <c r="AV69" s="71" t="str">
        <f>TEXT(S73, "ДДДДДДД")</f>
        <v>вторник</v>
      </c>
      <c r="AW69" s="71" t="str">
        <f>TEXT(AE73, "ДДДДДДД")</f>
        <v>вторник</v>
      </c>
      <c r="AX69" s="109">
        <v>4</v>
      </c>
      <c r="AY69" s="73" t="str">
        <f t="shared" si="128"/>
        <v>7-8</v>
      </c>
      <c r="AZ69" s="193">
        <v>16</v>
      </c>
      <c r="BA69" s="110" t="str">
        <f t="shared" si="130"/>
        <v>107</v>
      </c>
      <c r="BB69" s="110" t="str">
        <f t="shared" si="130"/>
        <v>15,00-17,00</v>
      </c>
      <c r="BC69" s="111">
        <f t="shared" si="129"/>
        <v>6</v>
      </c>
      <c r="BD69" s="112">
        <f t="shared" si="131"/>
        <v>44</v>
      </c>
      <c r="BE69" s="112">
        <f t="shared" si="131"/>
        <v>35</v>
      </c>
    </row>
    <row r="70" spans="1:57" ht="61.15" customHeight="1" thickBot="1" x14ac:dyDescent="0.25">
      <c r="A70" s="164">
        <v>9</v>
      </c>
      <c r="B70" s="165" t="s">
        <v>104</v>
      </c>
      <c r="C70" s="166" t="s">
        <v>102</v>
      </c>
      <c r="D70" s="235" t="s">
        <v>105</v>
      </c>
      <c r="E70" s="168">
        <v>3</v>
      </c>
      <c r="F70" s="168">
        <v>2</v>
      </c>
      <c r="G70" s="410">
        <v>45560</v>
      </c>
      <c r="H70" s="231" t="s">
        <v>75</v>
      </c>
      <c r="I70" s="237">
        <v>202</v>
      </c>
      <c r="J70" s="237">
        <f t="shared" si="112"/>
        <v>6</v>
      </c>
      <c r="K70" s="629" t="s">
        <v>168</v>
      </c>
      <c r="L70" s="630"/>
      <c r="M70" s="631"/>
      <c r="N70" s="169">
        <f>BC65</f>
        <v>6</v>
      </c>
      <c r="O70" s="169">
        <f t="shared" si="113"/>
        <v>8</v>
      </c>
      <c r="P70" s="169">
        <f t="shared" si="114"/>
        <v>3</v>
      </c>
      <c r="Q70" s="170">
        <f t="shared" si="84"/>
        <v>23</v>
      </c>
      <c r="R70" s="171"/>
      <c r="S70" s="409">
        <v>45602</v>
      </c>
      <c r="T70" s="239" t="str">
        <f t="shared" si="115"/>
        <v xml:space="preserve"> 5-6</v>
      </c>
      <c r="U70" s="239">
        <f t="shared" si="116"/>
        <v>202</v>
      </c>
      <c r="V70" s="239">
        <f t="shared" si="117"/>
        <v>6</v>
      </c>
      <c r="W70" s="590" t="s">
        <v>169</v>
      </c>
      <c r="X70" s="591"/>
      <c r="Y70" s="592"/>
      <c r="Z70" s="240">
        <f t="shared" si="118"/>
        <v>6</v>
      </c>
      <c r="AA70" s="172">
        <f t="shared" si="119"/>
        <v>8</v>
      </c>
      <c r="AB70" s="172">
        <f t="shared" si="120"/>
        <v>3</v>
      </c>
      <c r="AC70" s="173">
        <f t="shared" si="87"/>
        <v>23</v>
      </c>
      <c r="AD70" s="174"/>
      <c r="AE70" s="405">
        <v>45630</v>
      </c>
      <c r="AF70" s="241" t="str">
        <f t="shared" si="121"/>
        <v xml:space="preserve"> 5-6</v>
      </c>
      <c r="AG70" s="241">
        <f t="shared" si="122"/>
        <v>202</v>
      </c>
      <c r="AH70" s="241">
        <f t="shared" si="123"/>
        <v>6</v>
      </c>
      <c r="AI70" s="560" t="s">
        <v>181</v>
      </c>
      <c r="AJ70" s="561"/>
      <c r="AK70" s="562"/>
      <c r="AL70" s="242">
        <f t="shared" ref="AL70:AL76" si="133">Z70</f>
        <v>6</v>
      </c>
      <c r="AM70" s="176">
        <f t="shared" ref="AM70:AM76" si="134">$AV$6</f>
        <v>8</v>
      </c>
      <c r="AN70" s="176">
        <f t="shared" ref="AN70:AN76" si="135">$AW$6+1</f>
        <v>4</v>
      </c>
      <c r="AO70" s="177">
        <f t="shared" ref="AO70:AO76" si="136">SUM(AL70:AN70)+AH70</f>
        <v>24</v>
      </c>
      <c r="AP70" s="178">
        <f t="shared" ref="AP70:AP76" si="137">AO70+AC70+Q70</f>
        <v>70</v>
      </c>
      <c r="AQ70" s="107">
        <f t="shared" si="132"/>
        <v>4</v>
      </c>
      <c r="AR70" s="180">
        <f t="shared" si="132"/>
        <v>1</v>
      </c>
      <c r="AS70" s="70">
        <v>42</v>
      </c>
      <c r="AT70" s="70">
        <v>35</v>
      </c>
      <c r="AU70" s="71" t="str">
        <f>TEXT(G74, "ДДДДДДД")</f>
        <v>пятница</v>
      </c>
      <c r="AV70" s="71" t="str">
        <f>TEXT(S74, "ДДДДДДД")</f>
        <v>пятница</v>
      </c>
      <c r="AW70" s="71" t="str">
        <f>TEXT(AE74, "ДДДДДДД")</f>
        <v>пятница</v>
      </c>
      <c r="AX70" s="109">
        <v>4</v>
      </c>
      <c r="AY70" s="73" t="str">
        <f t="shared" si="128"/>
        <v>7-8</v>
      </c>
      <c r="AZ70" s="193">
        <v>16</v>
      </c>
      <c r="BA70" s="110" t="str">
        <f t="shared" si="130"/>
        <v>107</v>
      </c>
      <c r="BB70" s="110" t="str">
        <f t="shared" si="130"/>
        <v>15,00-17,00</v>
      </c>
      <c r="BC70" s="111">
        <f t="shared" si="129"/>
        <v>6</v>
      </c>
      <c r="BD70" s="112">
        <f t="shared" si="131"/>
        <v>44</v>
      </c>
      <c r="BE70" s="112">
        <f t="shared" si="131"/>
        <v>35</v>
      </c>
    </row>
    <row r="71" spans="1:57" ht="54" customHeight="1" thickBot="1" x14ac:dyDescent="0.25">
      <c r="A71" s="41">
        <v>1</v>
      </c>
      <c r="B71" s="42" t="s">
        <v>107</v>
      </c>
      <c r="C71" s="43" t="s">
        <v>108</v>
      </c>
      <c r="D71" s="44" t="s">
        <v>109</v>
      </c>
      <c r="E71" s="261">
        <v>4</v>
      </c>
      <c r="F71" s="261">
        <v>1</v>
      </c>
      <c r="G71" s="406">
        <v>45559</v>
      </c>
      <c r="H71" s="422" t="s">
        <v>75</v>
      </c>
      <c r="I71" s="48">
        <v>212</v>
      </c>
      <c r="J71" s="48">
        <f t="shared" si="112"/>
        <v>6</v>
      </c>
      <c r="K71" s="550" t="s">
        <v>168</v>
      </c>
      <c r="L71" s="548"/>
      <c r="M71" s="547"/>
      <c r="N71" s="50">
        <f>BC66</f>
        <v>6</v>
      </c>
      <c r="O71" s="50">
        <f t="shared" si="113"/>
        <v>8</v>
      </c>
      <c r="P71" s="50">
        <f t="shared" si="114"/>
        <v>3</v>
      </c>
      <c r="Q71" s="51">
        <f t="shared" si="84"/>
        <v>23</v>
      </c>
      <c r="R71" s="186"/>
      <c r="S71" s="403">
        <v>45594</v>
      </c>
      <c r="T71" s="54" t="str">
        <f t="shared" si="115"/>
        <v xml:space="preserve"> 5-6</v>
      </c>
      <c r="U71" s="54">
        <f t="shared" si="116"/>
        <v>212</v>
      </c>
      <c r="V71" s="54">
        <f t="shared" si="117"/>
        <v>6</v>
      </c>
      <c r="W71" s="535" t="s">
        <v>169</v>
      </c>
      <c r="X71" s="536"/>
      <c r="Y71" s="537"/>
      <c r="Z71" s="56">
        <f t="shared" si="118"/>
        <v>6</v>
      </c>
      <c r="AA71" s="57">
        <f t="shared" si="119"/>
        <v>8</v>
      </c>
      <c r="AB71" s="57">
        <f t="shared" si="120"/>
        <v>3</v>
      </c>
      <c r="AC71" s="58">
        <f t="shared" si="87"/>
        <v>23</v>
      </c>
      <c r="AD71" s="143"/>
      <c r="AE71" s="404">
        <v>45629</v>
      </c>
      <c r="AF71" s="61" t="str">
        <f t="shared" si="121"/>
        <v xml:space="preserve"> 5-6</v>
      </c>
      <c r="AG71" s="61">
        <f t="shared" si="122"/>
        <v>212</v>
      </c>
      <c r="AH71" s="61">
        <f t="shared" si="123"/>
        <v>6</v>
      </c>
      <c r="AI71" s="538" t="s">
        <v>170</v>
      </c>
      <c r="AJ71" s="539"/>
      <c r="AK71" s="540"/>
      <c r="AL71" s="63">
        <f t="shared" si="133"/>
        <v>6</v>
      </c>
      <c r="AM71" s="64">
        <f t="shared" si="134"/>
        <v>8</v>
      </c>
      <c r="AN71" s="64">
        <f t="shared" si="135"/>
        <v>4</v>
      </c>
      <c r="AO71" s="65">
        <f t="shared" si="136"/>
        <v>24</v>
      </c>
      <c r="AP71" s="144">
        <f t="shared" si="137"/>
        <v>70</v>
      </c>
      <c r="AQ71" s="107">
        <f t="shared" si="132"/>
        <v>4</v>
      </c>
      <c r="AR71" s="180">
        <f t="shared" si="132"/>
        <v>1</v>
      </c>
      <c r="AS71" s="70">
        <v>35</v>
      </c>
      <c r="AT71" s="70">
        <v>36</v>
      </c>
      <c r="AU71" s="71" t="str">
        <f>TEXT(G75, "ДДДДДДД")</f>
        <v>четверг</v>
      </c>
      <c r="AV71" s="71" t="str">
        <f>TEXT(S75, "ДДДДДДД")</f>
        <v>четверг</v>
      </c>
      <c r="AW71" s="71" t="str">
        <f>TEXT(AE75, "ДДДДДДД")</f>
        <v>четверг</v>
      </c>
      <c r="AX71" s="109">
        <v>4</v>
      </c>
      <c r="AY71" s="73" t="str">
        <f t="shared" si="128"/>
        <v>7-8</v>
      </c>
      <c r="AZ71" s="193">
        <v>206</v>
      </c>
      <c r="BA71" s="253" t="str">
        <f t="shared" si="130"/>
        <v>107</v>
      </c>
      <c r="BB71" s="253" t="str">
        <f t="shared" si="130"/>
        <v>15,00-17,00</v>
      </c>
      <c r="BC71" s="111">
        <f t="shared" si="129"/>
        <v>6</v>
      </c>
      <c r="BD71" s="112">
        <f t="shared" si="131"/>
        <v>44</v>
      </c>
      <c r="BE71" s="112">
        <f t="shared" si="131"/>
        <v>35</v>
      </c>
    </row>
    <row r="72" spans="1:57" ht="58.5" customHeight="1" thickBot="1" x14ac:dyDescent="0.25">
      <c r="A72" s="113">
        <v>2</v>
      </c>
      <c r="B72" s="114" t="s">
        <v>110</v>
      </c>
      <c r="C72" s="262" t="s">
        <v>43</v>
      </c>
      <c r="D72" s="116" t="s">
        <v>111</v>
      </c>
      <c r="E72" s="263">
        <v>4</v>
      </c>
      <c r="F72" s="263">
        <v>1</v>
      </c>
      <c r="G72" s="118">
        <v>45560</v>
      </c>
      <c r="H72" s="47" t="s">
        <v>52</v>
      </c>
      <c r="I72" s="120">
        <v>204</v>
      </c>
      <c r="J72" s="120">
        <f t="shared" si="112"/>
        <v>6</v>
      </c>
      <c r="K72" s="550" t="s">
        <v>168</v>
      </c>
      <c r="L72" s="548"/>
      <c r="M72" s="547"/>
      <c r="N72" s="89">
        <f>BC66</f>
        <v>6</v>
      </c>
      <c r="O72" s="89">
        <f t="shared" si="113"/>
        <v>8</v>
      </c>
      <c r="P72" s="89">
        <f t="shared" si="114"/>
        <v>3</v>
      </c>
      <c r="Q72" s="121">
        <f t="shared" si="84"/>
        <v>23</v>
      </c>
      <c r="R72" s="122"/>
      <c r="S72" s="123">
        <v>45595</v>
      </c>
      <c r="T72" s="94" t="str">
        <f t="shared" si="115"/>
        <v xml:space="preserve"> 1-2</v>
      </c>
      <c r="U72" s="94">
        <f t="shared" si="116"/>
        <v>204</v>
      </c>
      <c r="V72" s="94">
        <f t="shared" si="117"/>
        <v>6</v>
      </c>
      <c r="W72" s="535" t="s">
        <v>169</v>
      </c>
      <c r="X72" s="536"/>
      <c r="Y72" s="537"/>
      <c r="Z72" s="124">
        <f t="shared" si="118"/>
        <v>6</v>
      </c>
      <c r="AA72" s="125">
        <f t="shared" si="119"/>
        <v>8</v>
      </c>
      <c r="AB72" s="125">
        <f t="shared" si="120"/>
        <v>3</v>
      </c>
      <c r="AC72" s="126">
        <f t="shared" si="87"/>
        <v>23</v>
      </c>
      <c r="AD72" s="127"/>
      <c r="AE72" s="128">
        <v>45630</v>
      </c>
      <c r="AF72" s="101" t="str">
        <f t="shared" si="121"/>
        <v xml:space="preserve"> 1-2</v>
      </c>
      <c r="AG72" s="101">
        <f t="shared" si="122"/>
        <v>204</v>
      </c>
      <c r="AH72" s="101">
        <f t="shared" si="123"/>
        <v>6</v>
      </c>
      <c r="AI72" s="538" t="s">
        <v>170</v>
      </c>
      <c r="AJ72" s="539"/>
      <c r="AK72" s="540"/>
      <c r="AL72" s="129">
        <f t="shared" si="133"/>
        <v>6</v>
      </c>
      <c r="AM72" s="130">
        <f t="shared" si="134"/>
        <v>8</v>
      </c>
      <c r="AN72" s="130">
        <f t="shared" si="135"/>
        <v>4</v>
      </c>
      <c r="AO72" s="131">
        <f t="shared" si="136"/>
        <v>24</v>
      </c>
      <c r="AP72" s="132">
        <f t="shared" si="137"/>
        <v>70</v>
      </c>
      <c r="AQ72" s="107">
        <f t="shared" si="132"/>
        <v>4</v>
      </c>
      <c r="AR72" s="180">
        <f t="shared" si="132"/>
        <v>1</v>
      </c>
      <c r="AS72" s="70">
        <v>35</v>
      </c>
      <c r="AT72" s="70">
        <v>28</v>
      </c>
      <c r="AU72" s="71" t="str">
        <f>TEXT(G76, "ДДДДДДД")</f>
        <v>вторник</v>
      </c>
      <c r="AV72" s="71" t="str">
        <f>TEXT(S76, "ДДДДДДД")</f>
        <v>вторник</v>
      </c>
      <c r="AW72" s="71" t="str">
        <f>TEXT(AE76, "ДДДДДДД")</f>
        <v>вторник</v>
      </c>
      <c r="AX72" s="109">
        <v>4</v>
      </c>
      <c r="AY72" s="73" t="str">
        <f t="shared" si="128"/>
        <v>7-8</v>
      </c>
      <c r="AZ72" s="193">
        <v>206</v>
      </c>
      <c r="BA72" s="253" t="str">
        <f t="shared" si="130"/>
        <v>107</v>
      </c>
      <c r="BB72" s="253" t="str">
        <f t="shared" si="130"/>
        <v>15,00-17,00</v>
      </c>
      <c r="BC72" s="111">
        <f t="shared" si="129"/>
        <v>6</v>
      </c>
      <c r="BD72" s="112">
        <f t="shared" si="131"/>
        <v>44</v>
      </c>
      <c r="BE72" s="112">
        <f t="shared" si="131"/>
        <v>35</v>
      </c>
    </row>
    <row r="73" spans="1:57" ht="58.5" customHeight="1" thickBot="1" x14ac:dyDescent="0.25">
      <c r="A73" s="113">
        <v>3</v>
      </c>
      <c r="B73" s="114" t="s">
        <v>112</v>
      </c>
      <c r="C73" s="115" t="s">
        <v>43</v>
      </c>
      <c r="D73" s="116" t="s">
        <v>113</v>
      </c>
      <c r="E73" s="263">
        <v>4</v>
      </c>
      <c r="F73" s="263">
        <v>1</v>
      </c>
      <c r="G73" s="118">
        <v>45559</v>
      </c>
      <c r="H73" s="47" t="s">
        <v>52</v>
      </c>
      <c r="I73" s="120">
        <v>112</v>
      </c>
      <c r="J73" s="120">
        <f t="shared" si="112"/>
        <v>6</v>
      </c>
      <c r="K73" s="550" t="s">
        <v>168</v>
      </c>
      <c r="L73" s="548"/>
      <c r="M73" s="547"/>
      <c r="N73" s="89">
        <f>BC68</f>
        <v>6</v>
      </c>
      <c r="O73" s="89">
        <f t="shared" si="113"/>
        <v>8</v>
      </c>
      <c r="P73" s="89">
        <f t="shared" si="114"/>
        <v>3</v>
      </c>
      <c r="Q73" s="121">
        <f t="shared" si="84"/>
        <v>23</v>
      </c>
      <c r="R73" s="122"/>
      <c r="S73" s="254">
        <v>45601</v>
      </c>
      <c r="T73" s="94" t="str">
        <f t="shared" si="115"/>
        <v xml:space="preserve"> 1-2</v>
      </c>
      <c r="U73" s="94">
        <f t="shared" si="116"/>
        <v>112</v>
      </c>
      <c r="V73" s="94">
        <f t="shared" si="117"/>
        <v>6</v>
      </c>
      <c r="W73" s="535" t="s">
        <v>169</v>
      </c>
      <c r="X73" s="536"/>
      <c r="Y73" s="537"/>
      <c r="Z73" s="124">
        <f t="shared" si="118"/>
        <v>6</v>
      </c>
      <c r="AA73" s="125">
        <f t="shared" si="119"/>
        <v>8</v>
      </c>
      <c r="AB73" s="125">
        <f t="shared" si="120"/>
        <v>3</v>
      </c>
      <c r="AC73" s="126">
        <f t="shared" si="87"/>
        <v>23</v>
      </c>
      <c r="AD73" s="127"/>
      <c r="AE73" s="128">
        <v>45629</v>
      </c>
      <c r="AF73" s="101" t="str">
        <f t="shared" si="121"/>
        <v xml:space="preserve"> 1-2</v>
      </c>
      <c r="AG73" s="101">
        <f t="shared" si="122"/>
        <v>112</v>
      </c>
      <c r="AH73" s="101">
        <f t="shared" si="123"/>
        <v>6</v>
      </c>
      <c r="AI73" s="538" t="s">
        <v>170</v>
      </c>
      <c r="AJ73" s="539"/>
      <c r="AK73" s="540"/>
      <c r="AL73" s="129">
        <f t="shared" si="133"/>
        <v>6</v>
      </c>
      <c r="AM73" s="130">
        <f t="shared" si="134"/>
        <v>8</v>
      </c>
      <c r="AN73" s="130">
        <f t="shared" si="135"/>
        <v>4</v>
      </c>
      <c r="AO73" s="131">
        <f t="shared" si="136"/>
        <v>24</v>
      </c>
      <c r="AP73" s="132">
        <f t="shared" si="137"/>
        <v>70</v>
      </c>
      <c r="AQ73" s="107">
        <f>E78</f>
        <v>4</v>
      </c>
      <c r="AR73" s="180">
        <f>F78</f>
        <v>2</v>
      </c>
      <c r="AS73" s="70">
        <v>35</v>
      </c>
      <c r="AT73" s="70">
        <v>28</v>
      </c>
      <c r="AU73" s="71" t="str">
        <f>TEXT(G78, "ДДДДДДД")</f>
        <v>среда</v>
      </c>
      <c r="AV73" s="71" t="str">
        <f>TEXT(S78, "ДДДДДДД")</f>
        <v>среда</v>
      </c>
      <c r="AW73" s="71" t="str">
        <f>TEXT(AE78, "ДДДДДДД")</f>
        <v>среда</v>
      </c>
      <c r="AX73" s="191">
        <v>4</v>
      </c>
      <c r="AY73" s="192" t="str">
        <f t="shared" si="128"/>
        <v>7-8</v>
      </c>
      <c r="AZ73" s="193">
        <v>25</v>
      </c>
      <c r="BA73" s="253" t="e">
        <f>#REF!</f>
        <v>#REF!</v>
      </c>
      <c r="BB73" s="253" t="e">
        <f>#REF!</f>
        <v>#REF!</v>
      </c>
      <c r="BC73" s="196">
        <f t="shared" si="129"/>
        <v>6</v>
      </c>
      <c r="BD73" s="112" t="e">
        <f>#REF!</f>
        <v>#REF!</v>
      </c>
      <c r="BE73" s="112" t="e">
        <f>#REF!</f>
        <v>#REF!</v>
      </c>
    </row>
    <row r="74" spans="1:57" ht="51.75" customHeight="1" thickBot="1" x14ac:dyDescent="0.25">
      <c r="A74" s="113">
        <v>4</v>
      </c>
      <c r="B74" s="114" t="s">
        <v>114</v>
      </c>
      <c r="C74" s="115" t="s">
        <v>115</v>
      </c>
      <c r="D74" s="116" t="s">
        <v>111</v>
      </c>
      <c r="E74" s="263">
        <v>4</v>
      </c>
      <c r="F74" s="263">
        <v>1</v>
      </c>
      <c r="G74" s="118">
        <v>45562</v>
      </c>
      <c r="H74" s="47" t="s">
        <v>45</v>
      </c>
      <c r="I74" s="120">
        <v>206</v>
      </c>
      <c r="J74" s="120">
        <f t="shared" si="112"/>
        <v>6</v>
      </c>
      <c r="K74" s="550" t="s">
        <v>168</v>
      </c>
      <c r="L74" s="548"/>
      <c r="M74" s="547"/>
      <c r="N74" s="89">
        <f>BC70</f>
        <v>6</v>
      </c>
      <c r="O74" s="89">
        <f t="shared" si="113"/>
        <v>8</v>
      </c>
      <c r="P74" s="89">
        <f t="shared" si="114"/>
        <v>3</v>
      </c>
      <c r="Q74" s="121">
        <f t="shared" si="84"/>
        <v>23</v>
      </c>
      <c r="R74" s="122"/>
      <c r="S74" s="123">
        <v>45604</v>
      </c>
      <c r="T74" s="94" t="str">
        <f t="shared" si="115"/>
        <v xml:space="preserve"> 3-4</v>
      </c>
      <c r="U74" s="94">
        <f t="shared" si="116"/>
        <v>206</v>
      </c>
      <c r="V74" s="94">
        <f t="shared" si="117"/>
        <v>6</v>
      </c>
      <c r="W74" s="535" t="s">
        <v>169</v>
      </c>
      <c r="X74" s="536"/>
      <c r="Y74" s="537"/>
      <c r="Z74" s="124">
        <f t="shared" si="118"/>
        <v>6</v>
      </c>
      <c r="AA74" s="125">
        <f t="shared" si="119"/>
        <v>8</v>
      </c>
      <c r="AB74" s="125">
        <f t="shared" si="120"/>
        <v>3</v>
      </c>
      <c r="AC74" s="126">
        <f t="shared" si="87"/>
        <v>23</v>
      </c>
      <c r="AD74" s="127"/>
      <c r="AE74" s="128">
        <v>45632</v>
      </c>
      <c r="AF74" s="101" t="str">
        <f t="shared" si="121"/>
        <v xml:space="preserve"> 3-4</v>
      </c>
      <c r="AG74" s="101">
        <f t="shared" si="122"/>
        <v>206</v>
      </c>
      <c r="AH74" s="101">
        <f t="shared" si="123"/>
        <v>6</v>
      </c>
      <c r="AI74" s="538" t="s">
        <v>170</v>
      </c>
      <c r="AJ74" s="539"/>
      <c r="AK74" s="540"/>
      <c r="AL74" s="129">
        <f t="shared" si="133"/>
        <v>6</v>
      </c>
      <c r="AM74" s="130">
        <f t="shared" si="134"/>
        <v>8</v>
      </c>
      <c r="AN74" s="130">
        <f t="shared" si="135"/>
        <v>4</v>
      </c>
      <c r="AO74" s="131">
        <f t="shared" si="136"/>
        <v>24</v>
      </c>
      <c r="AP74" s="132">
        <f t="shared" si="137"/>
        <v>70</v>
      </c>
      <c r="AQ74" s="107">
        <f>E79</f>
        <v>4</v>
      </c>
      <c r="AR74" s="180">
        <f>F79</f>
        <v>2</v>
      </c>
      <c r="AS74" s="70">
        <v>35</v>
      </c>
      <c r="AT74" s="70">
        <v>28</v>
      </c>
      <c r="AU74" s="71" t="str">
        <f>TEXT(G79, "ДДДДДДД")</f>
        <v>понедельник</v>
      </c>
      <c r="AV74" s="71" t="str">
        <f>TEXT(S79, "ДДДДДДД")</f>
        <v>понедельник</v>
      </c>
      <c r="AW74" s="71" t="str">
        <f>TEXT(AE79, "ДДДДДДД")</f>
        <v>понедельник</v>
      </c>
      <c r="AX74" s="109">
        <v>4</v>
      </c>
      <c r="AY74" s="73" t="str">
        <f t="shared" si="128"/>
        <v>7-8</v>
      </c>
      <c r="AZ74" s="193">
        <v>25</v>
      </c>
      <c r="BA74" s="253" t="e">
        <f>BA73</f>
        <v>#REF!</v>
      </c>
      <c r="BB74" s="253" t="e">
        <f>BB73</f>
        <v>#REF!</v>
      </c>
      <c r="BC74" s="111">
        <f t="shared" si="129"/>
        <v>6</v>
      </c>
      <c r="BD74" s="112" t="e">
        <f>BD73</f>
        <v>#REF!</v>
      </c>
      <c r="BE74" s="112">
        <v>27</v>
      </c>
    </row>
    <row r="75" spans="1:57" ht="54.75" customHeight="1" thickBot="1" x14ac:dyDescent="0.25">
      <c r="A75" s="113">
        <v>5</v>
      </c>
      <c r="B75" s="114" t="s">
        <v>116</v>
      </c>
      <c r="C75" s="115" t="s">
        <v>102</v>
      </c>
      <c r="D75" s="116" t="s">
        <v>117</v>
      </c>
      <c r="E75" s="263">
        <v>4</v>
      </c>
      <c r="F75" s="263">
        <v>1</v>
      </c>
      <c r="G75" s="118">
        <v>45561</v>
      </c>
      <c r="H75" s="47" t="s">
        <v>75</v>
      </c>
      <c r="I75" s="120">
        <v>102</v>
      </c>
      <c r="J75" s="120">
        <f t="shared" si="112"/>
        <v>6</v>
      </c>
      <c r="K75" s="550" t="s">
        <v>168</v>
      </c>
      <c r="L75" s="548"/>
      <c r="M75" s="547"/>
      <c r="N75" s="89">
        <f>BC71</f>
        <v>6</v>
      </c>
      <c r="O75" s="89">
        <f t="shared" si="113"/>
        <v>8</v>
      </c>
      <c r="P75" s="89">
        <f t="shared" si="114"/>
        <v>3</v>
      </c>
      <c r="Q75" s="121">
        <f t="shared" si="84"/>
        <v>23</v>
      </c>
      <c r="R75" s="122"/>
      <c r="S75" s="123">
        <v>45596</v>
      </c>
      <c r="T75" s="94" t="str">
        <f t="shared" si="115"/>
        <v xml:space="preserve"> 5-6</v>
      </c>
      <c r="U75" s="94">
        <f t="shared" si="116"/>
        <v>102</v>
      </c>
      <c r="V75" s="94">
        <f t="shared" si="117"/>
        <v>6</v>
      </c>
      <c r="W75" s="535" t="s">
        <v>169</v>
      </c>
      <c r="X75" s="536"/>
      <c r="Y75" s="537"/>
      <c r="Z75" s="124">
        <f t="shared" si="118"/>
        <v>6</v>
      </c>
      <c r="AA75" s="125">
        <f t="shared" si="119"/>
        <v>8</v>
      </c>
      <c r="AB75" s="125">
        <f t="shared" si="120"/>
        <v>3</v>
      </c>
      <c r="AC75" s="126">
        <f t="shared" si="87"/>
        <v>23</v>
      </c>
      <c r="AD75" s="127"/>
      <c r="AE75" s="128">
        <v>45624</v>
      </c>
      <c r="AF75" s="101" t="str">
        <f t="shared" si="121"/>
        <v xml:space="preserve"> 5-6</v>
      </c>
      <c r="AG75" s="101">
        <f t="shared" si="122"/>
        <v>102</v>
      </c>
      <c r="AH75" s="101">
        <f t="shared" si="123"/>
        <v>6</v>
      </c>
      <c r="AI75" s="538" t="s">
        <v>170</v>
      </c>
      <c r="AJ75" s="539"/>
      <c r="AK75" s="540"/>
      <c r="AL75" s="129">
        <f t="shared" si="133"/>
        <v>6</v>
      </c>
      <c r="AM75" s="130">
        <f t="shared" si="134"/>
        <v>8</v>
      </c>
      <c r="AN75" s="130">
        <f t="shared" si="135"/>
        <v>4</v>
      </c>
      <c r="AO75" s="131">
        <f t="shared" si="136"/>
        <v>24</v>
      </c>
      <c r="AP75" s="132">
        <f t="shared" si="137"/>
        <v>70</v>
      </c>
      <c r="AQ75" s="107"/>
      <c r="AR75" s="180"/>
      <c r="AS75" s="70"/>
      <c r="AT75" s="70"/>
      <c r="AU75" s="71"/>
      <c r="AV75" s="71"/>
      <c r="AW75" s="71"/>
      <c r="AX75" s="109"/>
      <c r="AY75" s="73"/>
      <c r="AZ75" s="193"/>
      <c r="BA75" s="253"/>
      <c r="BB75" s="253"/>
      <c r="BC75" s="111"/>
      <c r="BD75" s="112"/>
      <c r="BE75" s="112"/>
    </row>
    <row r="76" spans="1:57" ht="36.75" customHeight="1" thickBot="1" x14ac:dyDescent="0.25">
      <c r="A76" s="113">
        <v>6</v>
      </c>
      <c r="B76" s="114" t="s">
        <v>118</v>
      </c>
      <c r="C76" s="262" t="s">
        <v>43</v>
      </c>
      <c r="D76" s="116" t="s">
        <v>111</v>
      </c>
      <c r="E76" s="263">
        <v>4</v>
      </c>
      <c r="F76" s="263">
        <v>1</v>
      </c>
      <c r="G76" s="118">
        <v>45559</v>
      </c>
      <c r="H76" s="47" t="s">
        <v>45</v>
      </c>
      <c r="I76" s="120">
        <v>311</v>
      </c>
      <c r="J76" s="120">
        <f t="shared" si="112"/>
        <v>6</v>
      </c>
      <c r="K76" s="550" t="s">
        <v>168</v>
      </c>
      <c r="L76" s="548"/>
      <c r="M76" s="547"/>
      <c r="N76" s="89">
        <f>BC72</f>
        <v>6</v>
      </c>
      <c r="O76" s="89">
        <f t="shared" si="113"/>
        <v>8</v>
      </c>
      <c r="P76" s="89">
        <f t="shared" si="114"/>
        <v>3</v>
      </c>
      <c r="Q76" s="121">
        <f t="shared" si="84"/>
        <v>23</v>
      </c>
      <c r="R76" s="122"/>
      <c r="S76" s="254">
        <v>45601</v>
      </c>
      <c r="T76" s="94" t="str">
        <f t="shared" si="115"/>
        <v xml:space="preserve"> 3-4</v>
      </c>
      <c r="U76" s="94">
        <f t="shared" si="116"/>
        <v>311</v>
      </c>
      <c r="V76" s="94">
        <f t="shared" si="117"/>
        <v>6</v>
      </c>
      <c r="W76" s="535" t="s">
        <v>169</v>
      </c>
      <c r="X76" s="536"/>
      <c r="Y76" s="537"/>
      <c r="Z76" s="124">
        <f t="shared" si="118"/>
        <v>6</v>
      </c>
      <c r="AA76" s="125">
        <f t="shared" si="119"/>
        <v>8</v>
      </c>
      <c r="AB76" s="125">
        <f t="shared" si="120"/>
        <v>3</v>
      </c>
      <c r="AC76" s="126">
        <f t="shared" si="87"/>
        <v>23</v>
      </c>
      <c r="AD76" s="127"/>
      <c r="AE76" s="400">
        <v>45629</v>
      </c>
      <c r="AF76" s="101" t="str">
        <f t="shared" si="121"/>
        <v xml:space="preserve"> 3-4</v>
      </c>
      <c r="AG76" s="101">
        <f t="shared" si="122"/>
        <v>311</v>
      </c>
      <c r="AH76" s="101">
        <f t="shared" si="123"/>
        <v>6</v>
      </c>
      <c r="AI76" s="538" t="s">
        <v>170</v>
      </c>
      <c r="AJ76" s="539"/>
      <c r="AK76" s="540"/>
      <c r="AL76" s="129">
        <f t="shared" si="133"/>
        <v>6</v>
      </c>
      <c r="AM76" s="130">
        <f t="shared" si="134"/>
        <v>8</v>
      </c>
      <c r="AN76" s="130">
        <f t="shared" si="135"/>
        <v>4</v>
      </c>
      <c r="AO76" s="131">
        <f t="shared" si="136"/>
        <v>24</v>
      </c>
      <c r="AP76" s="132">
        <f t="shared" si="137"/>
        <v>70</v>
      </c>
      <c r="AQ76" s="107" t="e">
        <f>#REF!</f>
        <v>#REF!</v>
      </c>
      <c r="AR76" s="180" t="e">
        <f>#REF!</f>
        <v>#REF!</v>
      </c>
      <c r="AS76" s="70">
        <v>35</v>
      </c>
      <c r="AT76" s="70">
        <v>28</v>
      </c>
      <c r="AU76" s="71" t="e">
        <f>TEXT(#REF!, "ДДДДДДД")</f>
        <v>#REF!</v>
      </c>
      <c r="AV76" s="71" t="e">
        <f>TEXT(#REF!, "ДДДДДДД")</f>
        <v>#REF!</v>
      </c>
      <c r="AW76" s="71" t="e">
        <f>TEXT(#REF!, "ДДДДДДД")</f>
        <v>#REF!</v>
      </c>
      <c r="AX76" s="109">
        <v>3</v>
      </c>
      <c r="AY76" s="73" t="str">
        <f>IF(AX76=3, "5-6", IF(AX76=4, "7-8", "9-10"))</f>
        <v>5-6</v>
      </c>
      <c r="AZ76" s="193">
        <v>25</v>
      </c>
      <c r="BA76" s="253" t="e">
        <f>BA74</f>
        <v>#REF!</v>
      </c>
      <c r="BB76" s="253" t="e">
        <f>BB74</f>
        <v>#REF!</v>
      </c>
      <c r="BC76" s="111">
        <f>$BC$13</f>
        <v>6</v>
      </c>
      <c r="BD76" s="112" t="e">
        <f>BD74</f>
        <v>#REF!</v>
      </c>
      <c r="BE76" s="112">
        <f>BE74</f>
        <v>27</v>
      </c>
    </row>
    <row r="77" spans="1:57" ht="77.25" customHeight="1" thickBot="1" x14ac:dyDescent="0.25">
      <c r="A77" s="164">
        <v>7</v>
      </c>
      <c r="B77" s="165" t="s">
        <v>119</v>
      </c>
      <c r="C77" s="166" t="s">
        <v>43</v>
      </c>
      <c r="D77" s="235" t="s">
        <v>120</v>
      </c>
      <c r="E77" s="264">
        <v>4</v>
      </c>
      <c r="F77" s="264">
        <v>1</v>
      </c>
      <c r="G77" s="410">
        <v>45567</v>
      </c>
      <c r="H77" s="231" t="s">
        <v>75</v>
      </c>
      <c r="I77" s="237">
        <v>103</v>
      </c>
      <c r="J77" s="237">
        <v>6</v>
      </c>
      <c r="K77" s="629" t="s">
        <v>168</v>
      </c>
      <c r="L77" s="630"/>
      <c r="M77" s="631"/>
      <c r="N77" s="169">
        <v>6</v>
      </c>
      <c r="O77" s="169">
        <v>8</v>
      </c>
      <c r="P77" s="169">
        <v>3</v>
      </c>
      <c r="Q77" s="170">
        <v>23</v>
      </c>
      <c r="R77" s="171"/>
      <c r="S77" s="409">
        <v>45595</v>
      </c>
      <c r="T77" s="231" t="s">
        <v>75</v>
      </c>
      <c r="U77" s="237">
        <v>103</v>
      </c>
      <c r="V77" s="239">
        <v>6</v>
      </c>
      <c r="W77" s="590" t="s">
        <v>169</v>
      </c>
      <c r="X77" s="591"/>
      <c r="Y77" s="592"/>
      <c r="Z77" s="240">
        <v>6</v>
      </c>
      <c r="AA77" s="172">
        <v>8</v>
      </c>
      <c r="AB77" s="172">
        <v>3</v>
      </c>
      <c r="AC77" s="173">
        <v>23</v>
      </c>
      <c r="AD77" s="174"/>
      <c r="AE77" s="175">
        <v>45630</v>
      </c>
      <c r="AF77" s="231" t="s">
        <v>75</v>
      </c>
      <c r="AG77" s="237">
        <v>103</v>
      </c>
      <c r="AH77" s="241">
        <v>6</v>
      </c>
      <c r="AI77" s="538" t="s">
        <v>170</v>
      </c>
      <c r="AJ77" s="539"/>
      <c r="AK77" s="540"/>
      <c r="AL77" s="242">
        <v>6</v>
      </c>
      <c r="AM77" s="176">
        <v>8</v>
      </c>
      <c r="AN77" s="176">
        <v>4</v>
      </c>
      <c r="AO77" s="177">
        <v>24</v>
      </c>
      <c r="AP77" s="178">
        <v>70</v>
      </c>
      <c r="AQ77" s="107">
        <f>E80</f>
        <v>4</v>
      </c>
      <c r="AR77" s="180">
        <f>F80</f>
        <v>2</v>
      </c>
      <c r="AS77" s="70">
        <v>35</v>
      </c>
      <c r="AT77" s="70">
        <v>28</v>
      </c>
      <c r="AU77" s="71" t="str">
        <f>TEXT(G80, "ДДДДДДД")</f>
        <v>пятница</v>
      </c>
      <c r="AV77" s="71" t="str">
        <f>TEXT(S80, "ДДДДДДД")</f>
        <v>пятница</v>
      </c>
      <c r="AW77" s="71" t="str">
        <f>TEXT(AE80, "ДДДДДДД")</f>
        <v>среда</v>
      </c>
      <c r="AX77" s="109">
        <v>4</v>
      </c>
      <c r="AY77" s="73" t="str">
        <f>IF(AX77=3, "5-6", IF(AX77=4, "7-8", "9-10"))</f>
        <v>7-8</v>
      </c>
      <c r="AZ77" s="193">
        <v>25</v>
      </c>
      <c r="BA77" s="253" t="e">
        <f>BA76</f>
        <v>#REF!</v>
      </c>
      <c r="BB77" s="253" t="e">
        <f>BB76</f>
        <v>#REF!</v>
      </c>
      <c r="BC77" s="111">
        <f>$BC$13</f>
        <v>6</v>
      </c>
      <c r="BD77" s="112" t="e">
        <f>BD76</f>
        <v>#REF!</v>
      </c>
      <c r="BE77" s="112">
        <f>BE76</f>
        <v>27</v>
      </c>
    </row>
    <row r="78" spans="1:57" ht="64.5" customHeight="1" thickBot="1" x14ac:dyDescent="0.25">
      <c r="A78" s="41">
        <v>1</v>
      </c>
      <c r="B78" s="42" t="s">
        <v>107</v>
      </c>
      <c r="C78" s="43" t="s">
        <v>108</v>
      </c>
      <c r="D78" s="44" t="s">
        <v>121</v>
      </c>
      <c r="E78" s="261">
        <v>4</v>
      </c>
      <c r="F78" s="261">
        <v>2</v>
      </c>
      <c r="G78" s="406">
        <v>45560</v>
      </c>
      <c r="H78" s="246" t="s">
        <v>52</v>
      </c>
      <c r="I78" s="48">
        <v>112</v>
      </c>
      <c r="J78" s="48">
        <f t="shared" ref="J78:J83" si="138">$AU$6</f>
        <v>6</v>
      </c>
      <c r="K78" s="550" t="s">
        <v>168</v>
      </c>
      <c r="L78" s="548"/>
      <c r="M78" s="547"/>
      <c r="N78" s="50">
        <v>6</v>
      </c>
      <c r="O78" s="50">
        <f t="shared" ref="O78:O83" si="139">$AV$6</f>
        <v>8</v>
      </c>
      <c r="P78" s="50">
        <f t="shared" ref="P78:P83" si="140">$AW$6</f>
        <v>3</v>
      </c>
      <c r="Q78" s="51">
        <f t="shared" ref="Q78:Q83" si="141">SUM(N78:P78)+J78</f>
        <v>23</v>
      </c>
      <c r="R78" s="186"/>
      <c r="S78" s="403">
        <v>45595</v>
      </c>
      <c r="T78" s="54" t="str">
        <f t="shared" ref="T78:V83" si="142">H78</f>
        <v xml:space="preserve"> 1-2</v>
      </c>
      <c r="U78" s="54">
        <f t="shared" si="142"/>
        <v>112</v>
      </c>
      <c r="V78" s="54">
        <f t="shared" si="142"/>
        <v>6</v>
      </c>
      <c r="W78" s="535" t="s">
        <v>169</v>
      </c>
      <c r="X78" s="536"/>
      <c r="Y78" s="537"/>
      <c r="Z78" s="56">
        <f t="shared" ref="Z78:Z83" si="143">N78</f>
        <v>6</v>
      </c>
      <c r="AA78" s="57">
        <f t="shared" ref="AA78:AA83" si="144">$AV$6</f>
        <v>8</v>
      </c>
      <c r="AB78" s="57">
        <f t="shared" ref="AB78:AB83" si="145">$AW$6</f>
        <v>3</v>
      </c>
      <c r="AC78" s="58">
        <f t="shared" ref="AC78:AC83" si="146">SUM(Z78:AB78)+V78</f>
        <v>23</v>
      </c>
      <c r="AD78" s="143"/>
      <c r="AE78" s="60">
        <v>45630</v>
      </c>
      <c r="AF78" s="61" t="str">
        <f t="shared" ref="AF78:AH83" si="147">H78</f>
        <v xml:space="preserve"> 1-2</v>
      </c>
      <c r="AG78" s="61">
        <f t="shared" si="147"/>
        <v>112</v>
      </c>
      <c r="AH78" s="61">
        <f t="shared" si="147"/>
        <v>6</v>
      </c>
      <c r="AI78" s="538" t="s">
        <v>170</v>
      </c>
      <c r="AJ78" s="539"/>
      <c r="AK78" s="540"/>
      <c r="AL78" s="63">
        <f t="shared" ref="AL78:AL83" si="148">Z78</f>
        <v>6</v>
      </c>
      <c r="AM78" s="64">
        <f t="shared" ref="AM78:AM83" si="149">$AV$6</f>
        <v>8</v>
      </c>
      <c r="AN78" s="64">
        <f t="shared" ref="AN78:AN83" si="150">$AW$6+1</f>
        <v>4</v>
      </c>
      <c r="AO78" s="65">
        <f t="shared" ref="AO78:AO83" si="151">SUM(AL78:AN78)+AH78</f>
        <v>24</v>
      </c>
      <c r="AP78" s="144">
        <f t="shared" ref="AP78:AP83" si="152">AO78+AC78+Q78</f>
        <v>70</v>
      </c>
      <c r="AQ78" s="107">
        <f>E82</f>
        <v>4</v>
      </c>
      <c r="AR78" s="180">
        <f>F82</f>
        <v>2</v>
      </c>
      <c r="AS78" s="70">
        <v>35</v>
      </c>
      <c r="AT78" s="70">
        <v>28</v>
      </c>
      <c r="AU78" s="71" t="str">
        <f>TEXT(G82, "ДДДДДДД")</f>
        <v>четверг</v>
      </c>
      <c r="AV78" s="71" t="str">
        <f>TEXT(S82, "ДДДДДДД")</f>
        <v>четверг</v>
      </c>
      <c r="AW78" s="71" t="str">
        <f>TEXT(AE82, "ДДДДДДД")</f>
        <v>четверг</v>
      </c>
      <c r="AX78" s="109">
        <v>4</v>
      </c>
      <c r="AY78" s="73" t="str">
        <f>IF(AX78=3, "5-6", IF(AX78=4, "7-8", "9-10"))</f>
        <v>7-8</v>
      </c>
      <c r="AZ78" s="193">
        <v>25</v>
      </c>
      <c r="BA78" s="253" t="e">
        <f>#REF!</f>
        <v>#REF!</v>
      </c>
      <c r="BB78" s="253" t="e">
        <f>#REF!</f>
        <v>#REF!</v>
      </c>
      <c r="BC78" s="111">
        <f>$BC$13</f>
        <v>6</v>
      </c>
      <c r="BD78" s="112" t="e">
        <f>#REF!</f>
        <v>#REF!</v>
      </c>
      <c r="BE78" s="112" t="e">
        <f>#REF!</f>
        <v>#REF!</v>
      </c>
    </row>
    <row r="79" spans="1:57" ht="39" customHeight="1" thickBot="1" x14ac:dyDescent="0.25">
      <c r="A79" s="113">
        <v>2</v>
      </c>
      <c r="B79" s="114" t="s">
        <v>110</v>
      </c>
      <c r="C79" s="262" t="s">
        <v>43</v>
      </c>
      <c r="D79" s="116" t="s">
        <v>111</v>
      </c>
      <c r="E79" s="263">
        <v>4</v>
      </c>
      <c r="F79" s="263">
        <v>2</v>
      </c>
      <c r="G79" s="118">
        <v>45565</v>
      </c>
      <c r="H79" s="47" t="s">
        <v>75</v>
      </c>
      <c r="I79" s="120">
        <v>206</v>
      </c>
      <c r="J79" s="120">
        <f t="shared" si="138"/>
        <v>6</v>
      </c>
      <c r="K79" s="550" t="s">
        <v>168</v>
      </c>
      <c r="L79" s="548"/>
      <c r="M79" s="547"/>
      <c r="N79" s="89">
        <f>BC74</f>
        <v>6</v>
      </c>
      <c r="O79" s="89">
        <f t="shared" si="139"/>
        <v>8</v>
      </c>
      <c r="P79" s="89">
        <f t="shared" si="140"/>
        <v>3</v>
      </c>
      <c r="Q79" s="121">
        <f t="shared" si="141"/>
        <v>23</v>
      </c>
      <c r="R79" s="122"/>
      <c r="S79" s="93">
        <v>45593</v>
      </c>
      <c r="T79" s="54" t="str">
        <f t="shared" si="142"/>
        <v xml:space="preserve"> 5-6</v>
      </c>
      <c r="U79" s="54">
        <f t="shared" si="142"/>
        <v>206</v>
      </c>
      <c r="V79" s="54">
        <f t="shared" si="142"/>
        <v>6</v>
      </c>
      <c r="W79" s="535" t="s">
        <v>169</v>
      </c>
      <c r="X79" s="536"/>
      <c r="Y79" s="537"/>
      <c r="Z79" s="56">
        <f t="shared" si="143"/>
        <v>6</v>
      </c>
      <c r="AA79" s="57">
        <f t="shared" si="144"/>
        <v>8</v>
      </c>
      <c r="AB79" s="57">
        <f t="shared" si="145"/>
        <v>3</v>
      </c>
      <c r="AC79" s="58">
        <f t="shared" si="146"/>
        <v>23</v>
      </c>
      <c r="AD79" s="143"/>
      <c r="AE79" s="100">
        <v>45628</v>
      </c>
      <c r="AF79" s="101" t="str">
        <f t="shared" si="147"/>
        <v xml:space="preserve"> 5-6</v>
      </c>
      <c r="AG79" s="101">
        <f t="shared" si="147"/>
        <v>206</v>
      </c>
      <c r="AH79" s="101">
        <f t="shared" si="147"/>
        <v>6</v>
      </c>
      <c r="AI79" s="538" t="s">
        <v>170</v>
      </c>
      <c r="AJ79" s="539"/>
      <c r="AK79" s="540"/>
      <c r="AL79" s="129">
        <f t="shared" si="148"/>
        <v>6</v>
      </c>
      <c r="AM79" s="130">
        <f t="shared" si="149"/>
        <v>8</v>
      </c>
      <c r="AN79" s="130">
        <f t="shared" si="150"/>
        <v>4</v>
      </c>
      <c r="AO79" s="131">
        <f t="shared" si="151"/>
        <v>24</v>
      </c>
      <c r="AP79" s="132">
        <f t="shared" si="152"/>
        <v>70</v>
      </c>
      <c r="AQ79" s="179">
        <f>E83</f>
        <v>4</v>
      </c>
      <c r="AR79" s="180">
        <f>F83</f>
        <v>2</v>
      </c>
      <c r="AS79" s="70">
        <v>35</v>
      </c>
      <c r="AT79" s="70">
        <v>18</v>
      </c>
      <c r="AU79" s="71" t="str">
        <f>TEXT(G83, "ДДДДДДД")</f>
        <v>вторник</v>
      </c>
      <c r="AV79" s="71" t="str">
        <f>TEXT(S83, "ДДДДДДД")</f>
        <v>вторник</v>
      </c>
      <c r="AW79" s="71" t="str">
        <f>TEXT(AE83, "ДДДДДДД")</f>
        <v>вторник</v>
      </c>
      <c r="AX79" s="221">
        <v>4</v>
      </c>
      <c r="AY79" s="222" t="str">
        <f>IF(AX79=3, "5-6", IF(AX79=4, "7-8", "9-10"))</f>
        <v>7-8</v>
      </c>
      <c r="AZ79" s="183">
        <v>25</v>
      </c>
      <c r="BA79" s="253" t="e">
        <f>BA78</f>
        <v>#REF!</v>
      </c>
      <c r="BB79" s="253" t="e">
        <f>BB78</f>
        <v>#REF!</v>
      </c>
      <c r="BC79" s="225">
        <f>$BC$13</f>
        <v>6</v>
      </c>
      <c r="BD79" s="112" t="e">
        <f>BD78</f>
        <v>#REF!</v>
      </c>
      <c r="BE79" s="112" t="e">
        <f>BE78</f>
        <v>#REF!</v>
      </c>
    </row>
    <row r="80" spans="1:57" s="226" customFormat="1" ht="66.400000000000006" customHeight="1" thickBot="1" x14ac:dyDescent="0.55000000000000004">
      <c r="A80" s="113">
        <v>3</v>
      </c>
      <c r="B80" s="114" t="s">
        <v>112</v>
      </c>
      <c r="C80" s="115" t="s">
        <v>43</v>
      </c>
      <c r="D80" s="116" t="s">
        <v>113</v>
      </c>
      <c r="E80" s="263">
        <v>4</v>
      </c>
      <c r="F80" s="263">
        <v>2</v>
      </c>
      <c r="G80" s="118">
        <v>45562</v>
      </c>
      <c r="H80" s="47" t="s">
        <v>45</v>
      </c>
      <c r="I80" s="120">
        <v>110</v>
      </c>
      <c r="J80" s="120">
        <f t="shared" si="138"/>
        <v>6</v>
      </c>
      <c r="K80" s="550" t="s">
        <v>168</v>
      </c>
      <c r="L80" s="548"/>
      <c r="M80" s="547"/>
      <c r="N80" s="89">
        <f>BC76</f>
        <v>6</v>
      </c>
      <c r="O80" s="89">
        <f t="shared" si="139"/>
        <v>8</v>
      </c>
      <c r="P80" s="89">
        <f t="shared" si="140"/>
        <v>3</v>
      </c>
      <c r="Q80" s="121">
        <f t="shared" si="141"/>
        <v>23</v>
      </c>
      <c r="R80" s="122"/>
      <c r="S80" s="123">
        <v>45590</v>
      </c>
      <c r="T80" s="94" t="str">
        <f t="shared" si="142"/>
        <v xml:space="preserve"> 3-4</v>
      </c>
      <c r="U80" s="94">
        <f t="shared" si="142"/>
        <v>110</v>
      </c>
      <c r="V80" s="94">
        <f t="shared" si="142"/>
        <v>6</v>
      </c>
      <c r="W80" s="535" t="s">
        <v>169</v>
      </c>
      <c r="X80" s="536"/>
      <c r="Y80" s="537"/>
      <c r="Z80" s="124">
        <f t="shared" si="143"/>
        <v>6</v>
      </c>
      <c r="AA80" s="125">
        <f t="shared" si="144"/>
        <v>8</v>
      </c>
      <c r="AB80" s="125">
        <f t="shared" si="145"/>
        <v>3</v>
      </c>
      <c r="AC80" s="126">
        <f t="shared" si="146"/>
        <v>23</v>
      </c>
      <c r="AD80" s="127"/>
      <c r="AE80" s="413">
        <v>45630</v>
      </c>
      <c r="AF80" s="101" t="str">
        <f t="shared" si="147"/>
        <v xml:space="preserve"> 3-4</v>
      </c>
      <c r="AG80" s="101">
        <f t="shared" si="147"/>
        <v>110</v>
      </c>
      <c r="AH80" s="101">
        <f t="shared" si="147"/>
        <v>6</v>
      </c>
      <c r="AI80" s="538" t="s">
        <v>170</v>
      </c>
      <c r="AJ80" s="539"/>
      <c r="AK80" s="540"/>
      <c r="AL80" s="129">
        <f t="shared" si="148"/>
        <v>6</v>
      </c>
      <c r="AM80" s="130">
        <f t="shared" si="149"/>
        <v>8</v>
      </c>
      <c r="AN80" s="130">
        <f t="shared" si="150"/>
        <v>4</v>
      </c>
      <c r="AO80" s="131">
        <f t="shared" si="151"/>
        <v>24</v>
      </c>
      <c r="AP80" s="132">
        <f t="shared" si="152"/>
        <v>70</v>
      </c>
      <c r="AQ80" s="265"/>
      <c r="AR80" s="266"/>
      <c r="BD80" s="267"/>
      <c r="BE80" s="267"/>
    </row>
    <row r="81" spans="1:57" s="28" customFormat="1" ht="60" customHeight="1" thickBot="1" x14ac:dyDescent="0.3">
      <c r="A81" s="113">
        <v>4</v>
      </c>
      <c r="B81" s="114" t="s">
        <v>114</v>
      </c>
      <c r="C81" s="115" t="s">
        <v>115</v>
      </c>
      <c r="D81" s="116" t="s">
        <v>111</v>
      </c>
      <c r="E81" s="263">
        <v>4</v>
      </c>
      <c r="F81" s="263">
        <v>2</v>
      </c>
      <c r="G81" s="401">
        <v>45559</v>
      </c>
      <c r="H81" s="47" t="s">
        <v>75</v>
      </c>
      <c r="I81" s="120">
        <v>311</v>
      </c>
      <c r="J81" s="120">
        <f t="shared" si="138"/>
        <v>6</v>
      </c>
      <c r="K81" s="550" t="s">
        <v>168</v>
      </c>
      <c r="L81" s="548"/>
      <c r="M81" s="547"/>
      <c r="N81" s="89">
        <v>6</v>
      </c>
      <c r="O81" s="89">
        <f t="shared" si="139"/>
        <v>8</v>
      </c>
      <c r="P81" s="89">
        <f t="shared" si="140"/>
        <v>3</v>
      </c>
      <c r="Q81" s="121">
        <f t="shared" si="141"/>
        <v>23</v>
      </c>
      <c r="R81" s="122"/>
      <c r="S81" s="53">
        <v>45594</v>
      </c>
      <c r="T81" s="94" t="str">
        <f t="shared" si="142"/>
        <v xml:space="preserve"> 5-6</v>
      </c>
      <c r="U81" s="94">
        <f t="shared" si="142"/>
        <v>311</v>
      </c>
      <c r="V81" s="94">
        <f t="shared" si="142"/>
        <v>6</v>
      </c>
      <c r="W81" s="535" t="s">
        <v>169</v>
      </c>
      <c r="X81" s="536"/>
      <c r="Y81" s="537"/>
      <c r="Z81" s="124">
        <f t="shared" si="143"/>
        <v>6</v>
      </c>
      <c r="AA81" s="125">
        <f t="shared" si="144"/>
        <v>8</v>
      </c>
      <c r="AB81" s="125">
        <f t="shared" si="145"/>
        <v>3</v>
      </c>
      <c r="AC81" s="126">
        <f t="shared" si="146"/>
        <v>23</v>
      </c>
      <c r="AD81" s="127"/>
      <c r="AE81" s="402">
        <v>45629</v>
      </c>
      <c r="AF81" s="101" t="str">
        <f t="shared" si="147"/>
        <v xml:space="preserve"> 5-6</v>
      </c>
      <c r="AG81" s="101">
        <f t="shared" si="147"/>
        <v>311</v>
      </c>
      <c r="AH81" s="101">
        <f t="shared" si="147"/>
        <v>6</v>
      </c>
      <c r="AI81" s="538" t="s">
        <v>170</v>
      </c>
      <c r="AJ81" s="539"/>
      <c r="AK81" s="540"/>
      <c r="AL81" s="129">
        <f t="shared" si="148"/>
        <v>6</v>
      </c>
      <c r="AM81" s="130">
        <f t="shared" si="149"/>
        <v>8</v>
      </c>
      <c r="AN81" s="130">
        <f t="shared" si="150"/>
        <v>4</v>
      </c>
      <c r="AO81" s="131">
        <f t="shared" si="151"/>
        <v>24</v>
      </c>
      <c r="AP81" s="132">
        <f t="shared" si="152"/>
        <v>70</v>
      </c>
      <c r="AQ81" s="580" t="s">
        <v>12</v>
      </c>
      <c r="AR81" s="577" t="s">
        <v>13</v>
      </c>
      <c r="AS81" s="30"/>
      <c r="AT81" s="30"/>
      <c r="AU81" s="30"/>
      <c r="AV81" s="31"/>
      <c r="AW81" s="31"/>
      <c r="AX81" s="31"/>
      <c r="AY81" s="31"/>
      <c r="AZ81" s="31"/>
      <c r="BA81" s="31"/>
      <c r="BB81" s="31"/>
      <c r="BC81" s="31"/>
      <c r="BD81" s="112"/>
      <c r="BE81" s="112"/>
    </row>
    <row r="82" spans="1:57" s="28" customFormat="1" ht="70.5" customHeight="1" x14ac:dyDescent="0.25">
      <c r="A82" s="113">
        <v>5</v>
      </c>
      <c r="B82" s="114" t="s">
        <v>116</v>
      </c>
      <c r="C82" s="115" t="s">
        <v>102</v>
      </c>
      <c r="D82" s="116" t="s">
        <v>117</v>
      </c>
      <c r="E82" s="263">
        <v>4</v>
      </c>
      <c r="F82" s="263">
        <v>2</v>
      </c>
      <c r="G82" s="118">
        <v>45568</v>
      </c>
      <c r="H82" s="47" t="s">
        <v>52</v>
      </c>
      <c r="I82" s="120">
        <v>102</v>
      </c>
      <c r="J82" s="120">
        <f t="shared" si="138"/>
        <v>6</v>
      </c>
      <c r="K82" s="550" t="s">
        <v>168</v>
      </c>
      <c r="L82" s="548"/>
      <c r="M82" s="547"/>
      <c r="N82" s="89">
        <f>BC78</f>
        <v>6</v>
      </c>
      <c r="O82" s="89">
        <f t="shared" si="139"/>
        <v>8</v>
      </c>
      <c r="P82" s="89">
        <f t="shared" si="140"/>
        <v>3</v>
      </c>
      <c r="Q82" s="121">
        <f t="shared" si="141"/>
        <v>23</v>
      </c>
      <c r="R82" s="122"/>
      <c r="S82" s="123">
        <v>45596</v>
      </c>
      <c r="T82" s="94" t="str">
        <f t="shared" si="142"/>
        <v xml:space="preserve"> 1-2</v>
      </c>
      <c r="U82" s="94">
        <f t="shared" si="142"/>
        <v>102</v>
      </c>
      <c r="V82" s="94">
        <f t="shared" si="142"/>
        <v>6</v>
      </c>
      <c r="W82" s="535" t="s">
        <v>169</v>
      </c>
      <c r="X82" s="536"/>
      <c r="Y82" s="537"/>
      <c r="Z82" s="124">
        <f t="shared" si="143"/>
        <v>6</v>
      </c>
      <c r="AA82" s="125">
        <f t="shared" si="144"/>
        <v>8</v>
      </c>
      <c r="AB82" s="125">
        <f t="shared" si="145"/>
        <v>3</v>
      </c>
      <c r="AC82" s="126">
        <f t="shared" si="146"/>
        <v>23</v>
      </c>
      <c r="AD82" s="127"/>
      <c r="AE82" s="128">
        <v>45624</v>
      </c>
      <c r="AF82" s="101" t="str">
        <f t="shared" si="147"/>
        <v xml:space="preserve"> 1-2</v>
      </c>
      <c r="AG82" s="101">
        <f t="shared" si="147"/>
        <v>102</v>
      </c>
      <c r="AH82" s="101">
        <f t="shared" si="147"/>
        <v>6</v>
      </c>
      <c r="AI82" s="538" t="s">
        <v>170</v>
      </c>
      <c r="AJ82" s="539"/>
      <c r="AK82" s="540"/>
      <c r="AL82" s="129">
        <f t="shared" si="148"/>
        <v>6</v>
      </c>
      <c r="AM82" s="130">
        <f t="shared" si="149"/>
        <v>8</v>
      </c>
      <c r="AN82" s="130">
        <f t="shared" si="150"/>
        <v>4</v>
      </c>
      <c r="AO82" s="131">
        <f t="shared" si="151"/>
        <v>24</v>
      </c>
      <c r="AP82" s="132">
        <f t="shared" si="152"/>
        <v>70</v>
      </c>
      <c r="AQ82" s="581"/>
      <c r="AR82" s="578"/>
      <c r="AS82" s="30"/>
      <c r="AT82" s="30"/>
      <c r="AU82" s="30"/>
      <c r="AV82" s="31"/>
      <c r="AW82" s="31"/>
      <c r="AX82" s="31"/>
      <c r="AY82" s="31"/>
      <c r="AZ82" s="31"/>
      <c r="BA82" s="31"/>
      <c r="BB82" s="31"/>
      <c r="BC82" s="31"/>
      <c r="BD82" s="112"/>
      <c r="BE82" s="112"/>
    </row>
    <row r="83" spans="1:57" s="28" customFormat="1" ht="37.5" customHeight="1" x14ac:dyDescent="0.25">
      <c r="A83" s="113">
        <v>6</v>
      </c>
      <c r="B83" s="114" t="s">
        <v>118</v>
      </c>
      <c r="C83" s="262" t="s">
        <v>43</v>
      </c>
      <c r="D83" s="116" t="s">
        <v>111</v>
      </c>
      <c r="E83" s="263">
        <v>4</v>
      </c>
      <c r="F83" s="263">
        <v>2</v>
      </c>
      <c r="G83" s="118">
        <v>45559</v>
      </c>
      <c r="H83" s="47" t="s">
        <v>52</v>
      </c>
      <c r="I83" s="120">
        <v>204</v>
      </c>
      <c r="J83" s="120">
        <f t="shared" si="138"/>
        <v>6</v>
      </c>
      <c r="K83" s="550" t="s">
        <v>168</v>
      </c>
      <c r="L83" s="548"/>
      <c r="M83" s="547"/>
      <c r="N83" s="89">
        <f>BC79</f>
        <v>6</v>
      </c>
      <c r="O83" s="89">
        <f t="shared" si="139"/>
        <v>8</v>
      </c>
      <c r="P83" s="89">
        <f t="shared" si="140"/>
        <v>3</v>
      </c>
      <c r="Q83" s="121">
        <f t="shared" si="141"/>
        <v>23</v>
      </c>
      <c r="R83" s="122"/>
      <c r="S83" s="254">
        <v>45601</v>
      </c>
      <c r="T83" s="94" t="str">
        <f t="shared" si="142"/>
        <v xml:space="preserve"> 1-2</v>
      </c>
      <c r="U83" s="94">
        <f t="shared" si="142"/>
        <v>204</v>
      </c>
      <c r="V83" s="94">
        <f t="shared" si="142"/>
        <v>6</v>
      </c>
      <c r="W83" s="535" t="s">
        <v>169</v>
      </c>
      <c r="X83" s="536"/>
      <c r="Y83" s="537"/>
      <c r="Z83" s="124">
        <f t="shared" si="143"/>
        <v>6</v>
      </c>
      <c r="AA83" s="125">
        <f t="shared" si="144"/>
        <v>8</v>
      </c>
      <c r="AB83" s="125">
        <f t="shared" si="145"/>
        <v>3</v>
      </c>
      <c r="AC83" s="126">
        <f t="shared" si="146"/>
        <v>23</v>
      </c>
      <c r="AD83" s="127"/>
      <c r="AE83" s="400">
        <v>45629</v>
      </c>
      <c r="AF83" s="101" t="str">
        <f t="shared" si="147"/>
        <v xml:space="preserve"> 1-2</v>
      </c>
      <c r="AG83" s="101">
        <f t="shared" si="147"/>
        <v>204</v>
      </c>
      <c r="AH83" s="101">
        <f t="shared" si="147"/>
        <v>6</v>
      </c>
      <c r="AI83" s="538" t="s">
        <v>170</v>
      </c>
      <c r="AJ83" s="539"/>
      <c r="AK83" s="540"/>
      <c r="AL83" s="129">
        <f t="shared" si="148"/>
        <v>6</v>
      </c>
      <c r="AM83" s="130">
        <f t="shared" si="149"/>
        <v>8</v>
      </c>
      <c r="AN83" s="130">
        <f t="shared" si="150"/>
        <v>4</v>
      </c>
      <c r="AO83" s="131">
        <f t="shared" si="151"/>
        <v>24</v>
      </c>
      <c r="AP83" s="132">
        <f t="shared" si="152"/>
        <v>70</v>
      </c>
      <c r="AQ83" s="581"/>
      <c r="AR83" s="578"/>
      <c r="AS83" s="33"/>
      <c r="AT83" s="33"/>
      <c r="AU83" s="33"/>
      <c r="AV83" s="31"/>
      <c r="AW83" s="31"/>
      <c r="AX83" s="31"/>
      <c r="AY83" s="31"/>
      <c r="AZ83" s="31"/>
      <c r="BA83" s="31"/>
      <c r="BB83" s="31"/>
      <c r="BC83" s="31"/>
      <c r="BD83" s="112"/>
      <c r="BE83" s="112"/>
    </row>
    <row r="84" spans="1:57" s="28" customFormat="1" ht="59.25" customHeight="1" thickBot="1" x14ac:dyDescent="0.3">
      <c r="A84" s="164">
        <v>7</v>
      </c>
      <c r="B84" s="165" t="s">
        <v>119</v>
      </c>
      <c r="C84" s="166" t="s">
        <v>43</v>
      </c>
      <c r="D84" s="235" t="s">
        <v>120</v>
      </c>
      <c r="E84" s="264">
        <v>4</v>
      </c>
      <c r="F84" s="264">
        <v>2</v>
      </c>
      <c r="G84" s="236">
        <v>45566</v>
      </c>
      <c r="H84" s="47" t="s">
        <v>45</v>
      </c>
      <c r="I84" s="237">
        <v>103</v>
      </c>
      <c r="J84" s="237">
        <v>6</v>
      </c>
      <c r="K84" s="550" t="s">
        <v>168</v>
      </c>
      <c r="L84" s="548"/>
      <c r="M84" s="547"/>
      <c r="N84" s="169">
        <v>6</v>
      </c>
      <c r="O84" s="169">
        <v>8</v>
      </c>
      <c r="P84" s="169">
        <v>3</v>
      </c>
      <c r="Q84" s="170">
        <v>23</v>
      </c>
      <c r="R84" s="171"/>
      <c r="S84" s="238">
        <v>45594</v>
      </c>
      <c r="T84" s="47" t="s">
        <v>45</v>
      </c>
      <c r="U84" s="237">
        <v>103</v>
      </c>
      <c r="V84" s="239">
        <v>6</v>
      </c>
      <c r="W84" s="535" t="s">
        <v>169</v>
      </c>
      <c r="X84" s="536"/>
      <c r="Y84" s="537"/>
      <c r="Z84" s="240">
        <v>6</v>
      </c>
      <c r="AA84" s="172">
        <v>8</v>
      </c>
      <c r="AB84" s="172">
        <v>3</v>
      </c>
      <c r="AC84" s="173">
        <v>23</v>
      </c>
      <c r="AD84" s="174"/>
      <c r="AE84" s="175">
        <v>45636</v>
      </c>
      <c r="AF84" s="47" t="s">
        <v>45</v>
      </c>
      <c r="AG84" s="237">
        <v>103</v>
      </c>
      <c r="AH84" s="241">
        <v>6</v>
      </c>
      <c r="AI84" s="538" t="s">
        <v>170</v>
      </c>
      <c r="AJ84" s="539"/>
      <c r="AK84" s="540"/>
      <c r="AL84" s="242">
        <v>6</v>
      </c>
      <c r="AM84" s="176">
        <v>8</v>
      </c>
      <c r="AN84" s="176">
        <v>4</v>
      </c>
      <c r="AO84" s="268">
        <v>24</v>
      </c>
      <c r="AP84" s="178">
        <v>70</v>
      </c>
      <c r="AQ84" s="581"/>
      <c r="AR84" s="578"/>
      <c r="AS84" s="33"/>
      <c r="AT84" s="33"/>
      <c r="AU84" s="33"/>
      <c r="AV84" s="31"/>
      <c r="AW84" s="31"/>
      <c r="AX84" s="31"/>
      <c r="AY84" s="31"/>
      <c r="AZ84" s="31"/>
      <c r="BA84" s="31"/>
      <c r="BB84" s="31"/>
      <c r="BC84" s="31"/>
      <c r="BD84" s="112"/>
      <c r="BE84" s="112"/>
    </row>
    <row r="85" spans="1:57" s="28" customFormat="1" ht="20.100000000000001" customHeight="1" x14ac:dyDescent="0.25">
      <c r="A85" s="269"/>
      <c r="B85" s="270"/>
      <c r="C85" s="271"/>
      <c r="D85" s="648" t="s">
        <v>122</v>
      </c>
      <c r="E85" s="648"/>
      <c r="F85" s="648"/>
      <c r="G85" s="648"/>
      <c r="H85" s="648"/>
      <c r="I85" s="648"/>
      <c r="J85" s="648"/>
      <c r="K85" s="648"/>
      <c r="L85" s="648"/>
      <c r="M85" s="648"/>
      <c r="N85" s="648"/>
      <c r="O85" s="648"/>
      <c r="P85" s="648"/>
      <c r="Q85" s="648"/>
      <c r="R85" s="648"/>
      <c r="S85" s="648"/>
      <c r="T85" s="648"/>
      <c r="U85" s="648"/>
      <c r="V85" s="648"/>
      <c r="W85" s="648"/>
      <c r="X85" s="648"/>
      <c r="Y85" s="272"/>
      <c r="Z85" s="273"/>
      <c r="AA85" s="274"/>
      <c r="AB85" s="274"/>
      <c r="AC85" s="275"/>
      <c r="AD85" s="276"/>
      <c r="AE85" s="277"/>
      <c r="AF85" s="278"/>
      <c r="AG85" s="278"/>
      <c r="AH85" s="278"/>
      <c r="AI85" s="277"/>
      <c r="AJ85" s="278"/>
      <c r="AK85" s="279"/>
      <c r="AL85" s="280"/>
      <c r="AM85" s="281"/>
      <c r="AN85" s="281"/>
      <c r="AO85" s="282"/>
      <c r="AP85" s="283"/>
      <c r="AQ85" s="581"/>
      <c r="AR85" s="578"/>
      <c r="AS85" s="33"/>
      <c r="AT85" s="33"/>
      <c r="AU85" s="33"/>
      <c r="AV85" s="31"/>
      <c r="AW85" s="31"/>
      <c r="AX85" s="31"/>
      <c r="AY85" s="31"/>
      <c r="AZ85" s="31"/>
      <c r="BA85" s="31"/>
      <c r="BB85" s="31"/>
      <c r="BC85" s="31"/>
      <c r="BD85" s="112"/>
      <c r="BE85" s="112"/>
    </row>
    <row r="86" spans="1:57" s="28" customFormat="1" ht="20.100000000000001" customHeight="1" x14ac:dyDescent="0.5">
      <c r="A86" s="284"/>
      <c r="B86" s="285"/>
      <c r="C86" s="286"/>
      <c r="D86" s="648"/>
      <c r="E86" s="648"/>
      <c r="F86" s="648"/>
      <c r="G86" s="648"/>
      <c r="H86" s="648"/>
      <c r="I86" s="648"/>
      <c r="J86" s="648"/>
      <c r="K86" s="648"/>
      <c r="L86" s="648"/>
      <c r="M86" s="648"/>
      <c r="N86" s="648"/>
      <c r="O86" s="648"/>
      <c r="P86" s="648"/>
      <c r="Q86" s="648"/>
      <c r="R86" s="648"/>
      <c r="S86" s="648"/>
      <c r="T86" s="648"/>
      <c r="U86" s="648"/>
      <c r="V86" s="648"/>
      <c r="W86" s="648"/>
      <c r="X86" s="648"/>
      <c r="Y86" s="287"/>
      <c r="Z86" s="287"/>
      <c r="AA86" s="287"/>
      <c r="AB86" s="287"/>
      <c r="AC86" s="287"/>
      <c r="AD86" s="287"/>
      <c r="AE86" s="287"/>
      <c r="AF86" s="287"/>
      <c r="AG86" s="287"/>
      <c r="AH86" s="287"/>
      <c r="AI86" s="287"/>
      <c r="AJ86" s="287"/>
      <c r="AK86" s="287"/>
      <c r="AL86" s="287"/>
      <c r="AM86" s="287"/>
      <c r="AN86" s="287"/>
      <c r="AO86" s="287"/>
      <c r="AP86" s="288"/>
      <c r="AQ86" s="581"/>
      <c r="AR86" s="578"/>
      <c r="AS86" s="479" t="s">
        <v>27</v>
      </c>
      <c r="AT86" s="480"/>
      <c r="AU86" s="33">
        <v>23</v>
      </c>
      <c r="AV86" s="33">
        <v>23</v>
      </c>
      <c r="AW86" s="33">
        <v>24</v>
      </c>
      <c r="AX86" s="479" t="s">
        <v>28</v>
      </c>
      <c r="AY86" s="480"/>
      <c r="AZ86" s="33" t="s">
        <v>25</v>
      </c>
      <c r="BA86" s="479" t="s">
        <v>29</v>
      </c>
      <c r="BB86" s="481"/>
      <c r="BC86" s="480"/>
      <c r="BD86" s="112"/>
      <c r="BE86" s="112"/>
    </row>
    <row r="87" spans="1:57" s="34" customFormat="1" ht="20.100000000000001" customHeight="1" x14ac:dyDescent="0.25">
      <c r="A87" s="632" t="s">
        <v>8</v>
      </c>
      <c r="B87" s="634" t="s">
        <v>9</v>
      </c>
      <c r="C87" s="632" t="s">
        <v>10</v>
      </c>
      <c r="D87" s="636" t="s">
        <v>123</v>
      </c>
      <c r="E87" s="638" t="s">
        <v>124</v>
      </c>
      <c r="F87" s="638" t="s">
        <v>13</v>
      </c>
      <c r="G87" s="430" t="s">
        <v>14</v>
      </c>
      <c r="H87" s="431"/>
      <c r="I87" s="431"/>
      <c r="J87" s="431"/>
      <c r="K87" s="431"/>
      <c r="L87" s="431"/>
      <c r="M87" s="431"/>
      <c r="N87" s="431"/>
      <c r="O87" s="431"/>
      <c r="P87" s="431"/>
      <c r="Q87" s="432"/>
      <c r="R87" s="583"/>
      <c r="S87" s="664" t="s">
        <v>15</v>
      </c>
      <c r="T87" s="434"/>
      <c r="U87" s="434"/>
      <c r="V87" s="434"/>
      <c r="W87" s="434"/>
      <c r="X87" s="434"/>
      <c r="Y87" s="434"/>
      <c r="Z87" s="434"/>
      <c r="AA87" s="434"/>
      <c r="AB87" s="434"/>
      <c r="AC87" s="665"/>
      <c r="AD87" s="583"/>
      <c r="AE87" s="574" t="s">
        <v>16</v>
      </c>
      <c r="AF87" s="575"/>
      <c r="AG87" s="575"/>
      <c r="AH87" s="575"/>
      <c r="AI87" s="575"/>
      <c r="AJ87" s="575"/>
      <c r="AK87" s="575"/>
      <c r="AL87" s="575"/>
      <c r="AM87" s="575"/>
      <c r="AN87" s="575"/>
      <c r="AO87" s="576"/>
      <c r="AP87" s="612" t="s">
        <v>17</v>
      </c>
      <c r="AQ87" s="582"/>
      <c r="AR87" s="579"/>
      <c r="AS87" s="36" t="s">
        <v>31</v>
      </c>
      <c r="AT87" s="36" t="s">
        <v>32</v>
      </c>
      <c r="AU87" s="33" t="s">
        <v>33</v>
      </c>
      <c r="AV87" s="33" t="s">
        <v>34</v>
      </c>
      <c r="AW87" s="33" t="s">
        <v>35</v>
      </c>
      <c r="AX87" s="33" t="s">
        <v>36</v>
      </c>
      <c r="AY87" s="33" t="s">
        <v>37</v>
      </c>
      <c r="AZ87" s="33" t="s">
        <v>38</v>
      </c>
      <c r="BA87" s="39" t="s">
        <v>39</v>
      </c>
      <c r="BB87" s="39" t="s">
        <v>40</v>
      </c>
      <c r="BC87" s="39" t="s">
        <v>41</v>
      </c>
      <c r="BD87" s="112"/>
      <c r="BE87" s="112"/>
    </row>
    <row r="88" spans="1:57" ht="21" customHeight="1" x14ac:dyDescent="0.2">
      <c r="A88" s="444"/>
      <c r="B88" s="447"/>
      <c r="C88" s="444"/>
      <c r="D88" s="450"/>
      <c r="E88" s="639"/>
      <c r="F88" s="639"/>
      <c r="G88" s="641" t="s">
        <v>18</v>
      </c>
      <c r="H88" s="649"/>
      <c r="I88" s="649"/>
      <c r="J88" s="649"/>
      <c r="K88" s="649"/>
      <c r="L88" s="649"/>
      <c r="M88" s="649"/>
      <c r="N88" s="649"/>
      <c r="O88" s="649"/>
      <c r="P88" s="649"/>
      <c r="Q88" s="650"/>
      <c r="R88" s="584"/>
      <c r="S88" s="593" t="s">
        <v>18</v>
      </c>
      <c r="T88" s="662"/>
      <c r="U88" s="662"/>
      <c r="V88" s="662"/>
      <c r="W88" s="662"/>
      <c r="X88" s="662"/>
      <c r="Y88" s="662"/>
      <c r="Z88" s="662"/>
      <c r="AA88" s="662"/>
      <c r="AB88" s="662"/>
      <c r="AC88" s="663"/>
      <c r="AD88" s="584"/>
      <c r="AE88" s="601" t="s">
        <v>18</v>
      </c>
      <c r="AF88" s="615"/>
      <c r="AG88" s="615"/>
      <c r="AH88" s="615"/>
      <c r="AI88" s="615"/>
      <c r="AJ88" s="615"/>
      <c r="AK88" s="615"/>
      <c r="AL88" s="615"/>
      <c r="AM88" s="615"/>
      <c r="AN88" s="615"/>
      <c r="AO88" s="616"/>
      <c r="AP88" s="613"/>
      <c r="AQ88" s="107">
        <f>E93</f>
        <v>1</v>
      </c>
      <c r="AR88" s="289">
        <f>F93</f>
        <v>1</v>
      </c>
      <c r="AS88" s="290">
        <v>42</v>
      </c>
      <c r="AT88" s="70">
        <v>35</v>
      </c>
      <c r="AU88" s="256" t="str">
        <f>TEXT(G93, "ДДДДДДД")</f>
        <v>четверг</v>
      </c>
      <c r="AV88" s="256" t="str">
        <f>TEXT(S93, "ДДДДДДД")</f>
        <v>четверг</v>
      </c>
      <c r="AW88" s="256" t="str">
        <f>TEXT(AE93, "ДДДДДДД")</f>
        <v>четверг</v>
      </c>
      <c r="AX88" s="191">
        <v>3</v>
      </c>
      <c r="AY88" s="192" t="str">
        <f t="shared" ref="AY88:AY94" si="153">IF(AX88=3, "5-6", IF(AX88=4, "7-8", "9-10"))</f>
        <v>5-6</v>
      </c>
      <c r="AZ88" s="291">
        <v>103</v>
      </c>
      <c r="BA88" s="194" t="s">
        <v>46</v>
      </c>
      <c r="BB88" s="195" t="s">
        <v>95</v>
      </c>
      <c r="BC88" s="196">
        <f t="shared" ref="BC88:BC94" si="154">$BC$13</f>
        <v>6</v>
      </c>
      <c r="BD88" s="78">
        <v>42</v>
      </c>
      <c r="BE88" s="79">
        <v>37</v>
      </c>
    </row>
    <row r="89" spans="1:57" s="226" customFormat="1" ht="33" customHeight="1" x14ac:dyDescent="0.2">
      <c r="A89" s="444"/>
      <c r="B89" s="447"/>
      <c r="C89" s="444"/>
      <c r="D89" s="450"/>
      <c r="E89" s="639"/>
      <c r="F89" s="639"/>
      <c r="G89" s="641" t="s">
        <v>19</v>
      </c>
      <c r="H89" s="643"/>
      <c r="I89" s="643"/>
      <c r="J89" s="644"/>
      <c r="K89" s="641" t="s">
        <v>125</v>
      </c>
      <c r="L89" s="643"/>
      <c r="M89" s="643"/>
      <c r="N89" s="644"/>
      <c r="O89" s="651" t="s">
        <v>21</v>
      </c>
      <c r="P89" s="653" t="s">
        <v>4</v>
      </c>
      <c r="Q89" s="653" t="s">
        <v>22</v>
      </c>
      <c r="R89" s="584"/>
      <c r="S89" s="593" t="s">
        <v>19</v>
      </c>
      <c r="T89" s="657"/>
      <c r="U89" s="657"/>
      <c r="V89" s="658"/>
      <c r="W89" s="593" t="s">
        <v>126</v>
      </c>
      <c r="X89" s="657"/>
      <c r="Y89" s="657"/>
      <c r="Z89" s="658"/>
      <c r="AA89" s="619" t="s">
        <v>21</v>
      </c>
      <c r="AB89" s="617" t="s">
        <v>4</v>
      </c>
      <c r="AC89" s="617" t="s">
        <v>22</v>
      </c>
      <c r="AD89" s="584"/>
      <c r="AE89" s="601" t="s">
        <v>19</v>
      </c>
      <c r="AF89" s="605"/>
      <c r="AG89" s="605"/>
      <c r="AH89" s="606"/>
      <c r="AI89" s="601" t="s">
        <v>127</v>
      </c>
      <c r="AJ89" s="605"/>
      <c r="AK89" s="605"/>
      <c r="AL89" s="606"/>
      <c r="AM89" s="603" t="s">
        <v>21</v>
      </c>
      <c r="AN89" s="610" t="s">
        <v>4</v>
      </c>
      <c r="AO89" s="610" t="s">
        <v>22</v>
      </c>
      <c r="AP89" s="613"/>
      <c r="AQ89" s="107">
        <f>E94</f>
        <v>1</v>
      </c>
      <c r="AR89" s="289">
        <f>F94</f>
        <v>1</v>
      </c>
      <c r="AS89" s="290">
        <v>42</v>
      </c>
      <c r="AT89" s="70">
        <v>35</v>
      </c>
      <c r="AU89" s="256" t="str">
        <f>TEXT(G104, "ДДДДДДД")</f>
        <v>пятница</v>
      </c>
      <c r="AV89" s="256" t="str">
        <f>TEXT(S94, "ДДДДДДД")</f>
        <v>пятница</v>
      </c>
      <c r="AW89" s="256" t="str">
        <f>TEXT(AE94, "ДДДДДДД")</f>
        <v>пятница</v>
      </c>
      <c r="AX89" s="191">
        <v>3</v>
      </c>
      <c r="AY89" s="192" t="str">
        <f t="shared" si="153"/>
        <v>5-6</v>
      </c>
      <c r="AZ89" s="292">
        <f t="shared" ref="AZ89:BB94" si="155">AZ88</f>
        <v>103</v>
      </c>
      <c r="BA89" s="292" t="str">
        <f t="shared" si="155"/>
        <v>107,111</v>
      </c>
      <c r="BB89" s="292" t="str">
        <f t="shared" si="155"/>
        <v>15,00-17,00</v>
      </c>
      <c r="BC89" s="111">
        <f t="shared" si="154"/>
        <v>6</v>
      </c>
      <c r="BD89" s="112">
        <f t="shared" ref="BD89:BD94" si="156">BD88</f>
        <v>42</v>
      </c>
      <c r="BE89" s="257">
        <v>39</v>
      </c>
    </row>
    <row r="90" spans="1:57" ht="15.75" customHeight="1" x14ac:dyDescent="0.2">
      <c r="A90" s="444"/>
      <c r="B90" s="447"/>
      <c r="C90" s="444"/>
      <c r="D90" s="450"/>
      <c r="E90" s="639"/>
      <c r="F90" s="639"/>
      <c r="G90" s="645"/>
      <c r="H90" s="646"/>
      <c r="I90" s="646"/>
      <c r="J90" s="647"/>
      <c r="K90" s="645"/>
      <c r="L90" s="646"/>
      <c r="M90" s="646"/>
      <c r="N90" s="647"/>
      <c r="O90" s="470"/>
      <c r="P90" s="467"/>
      <c r="Q90" s="467"/>
      <c r="R90" s="584"/>
      <c r="S90" s="659"/>
      <c r="T90" s="660"/>
      <c r="U90" s="660"/>
      <c r="V90" s="661"/>
      <c r="W90" s="659"/>
      <c r="X90" s="660"/>
      <c r="Y90" s="660"/>
      <c r="Z90" s="661"/>
      <c r="AA90" s="520"/>
      <c r="AB90" s="517"/>
      <c r="AC90" s="517"/>
      <c r="AD90" s="584"/>
      <c r="AE90" s="607"/>
      <c r="AF90" s="608"/>
      <c r="AG90" s="608"/>
      <c r="AH90" s="609"/>
      <c r="AI90" s="607"/>
      <c r="AJ90" s="608"/>
      <c r="AK90" s="608"/>
      <c r="AL90" s="609"/>
      <c r="AM90" s="495"/>
      <c r="AN90" s="492"/>
      <c r="AO90" s="492"/>
      <c r="AP90" s="613"/>
      <c r="AQ90" s="107">
        <f>E96</f>
        <v>1</v>
      </c>
      <c r="AR90" s="289">
        <f>F96</f>
        <v>1</v>
      </c>
      <c r="AS90" s="290">
        <v>42</v>
      </c>
      <c r="AT90" s="70">
        <v>35</v>
      </c>
      <c r="AU90" s="256" t="str">
        <f>TEXT(G96, "ДДДДДДД")</f>
        <v>четверг</v>
      </c>
      <c r="AV90" s="256" t="str">
        <f>TEXT(S96, "ДДДДДДД")</f>
        <v>четверг</v>
      </c>
      <c r="AW90" s="256" t="str">
        <f>TEXT(AE96, "ДДДДДДД")</f>
        <v>четверг</v>
      </c>
      <c r="AX90" s="191">
        <v>3</v>
      </c>
      <c r="AY90" s="192" t="str">
        <f t="shared" si="153"/>
        <v>5-6</v>
      </c>
      <c r="AZ90" s="292">
        <f t="shared" si="155"/>
        <v>103</v>
      </c>
      <c r="BA90" s="292" t="str">
        <f t="shared" si="155"/>
        <v>107,111</v>
      </c>
      <c r="BB90" s="292" t="str">
        <f t="shared" si="155"/>
        <v>15,00-17,00</v>
      </c>
      <c r="BC90" s="111">
        <f t="shared" si="154"/>
        <v>6</v>
      </c>
      <c r="BD90" s="112">
        <f t="shared" si="156"/>
        <v>42</v>
      </c>
      <c r="BE90" s="112">
        <f>BE88</f>
        <v>37</v>
      </c>
    </row>
    <row r="91" spans="1:57" ht="36.75" customHeight="1" x14ac:dyDescent="0.2">
      <c r="A91" s="444"/>
      <c r="B91" s="447"/>
      <c r="C91" s="444"/>
      <c r="D91" s="450"/>
      <c r="E91" s="639"/>
      <c r="F91" s="639"/>
      <c r="G91" s="641" t="s">
        <v>23</v>
      </c>
      <c r="H91" s="641" t="s">
        <v>24</v>
      </c>
      <c r="I91" s="641" t="s">
        <v>25</v>
      </c>
      <c r="J91" s="641" t="s">
        <v>26</v>
      </c>
      <c r="K91" s="641" t="s">
        <v>23</v>
      </c>
      <c r="L91" s="641" t="s">
        <v>24</v>
      </c>
      <c r="M91" s="655" t="s">
        <v>25</v>
      </c>
      <c r="N91" s="641" t="s">
        <v>26</v>
      </c>
      <c r="O91" s="470"/>
      <c r="P91" s="467"/>
      <c r="Q91" s="467"/>
      <c r="R91" s="584"/>
      <c r="S91" s="593" t="s">
        <v>23</v>
      </c>
      <c r="T91" s="593" t="s">
        <v>24</v>
      </c>
      <c r="U91" s="593" t="s">
        <v>25</v>
      </c>
      <c r="V91" s="593" t="s">
        <v>26</v>
      </c>
      <c r="W91" s="593" t="s">
        <v>23</v>
      </c>
      <c r="X91" s="593" t="s">
        <v>24</v>
      </c>
      <c r="Y91" s="621" t="s">
        <v>128</v>
      </c>
      <c r="Z91" s="593" t="s">
        <v>26</v>
      </c>
      <c r="AA91" s="520"/>
      <c r="AB91" s="517"/>
      <c r="AC91" s="517"/>
      <c r="AD91" s="584"/>
      <c r="AE91" s="601" t="s">
        <v>23</v>
      </c>
      <c r="AF91" s="601" t="s">
        <v>24</v>
      </c>
      <c r="AG91" s="601" t="s">
        <v>25</v>
      </c>
      <c r="AH91" s="601" t="s">
        <v>26</v>
      </c>
      <c r="AI91" s="601" t="s">
        <v>23</v>
      </c>
      <c r="AJ91" s="601" t="s">
        <v>24</v>
      </c>
      <c r="AK91" s="599" t="s">
        <v>25</v>
      </c>
      <c r="AL91" s="601" t="s">
        <v>26</v>
      </c>
      <c r="AM91" s="495"/>
      <c r="AN91" s="492"/>
      <c r="AO91" s="492"/>
      <c r="AP91" s="613"/>
      <c r="AQ91" s="107">
        <f>E98</f>
        <v>1</v>
      </c>
      <c r="AR91" s="289">
        <f>F98</f>
        <v>1</v>
      </c>
      <c r="AS91" s="290">
        <v>42</v>
      </c>
      <c r="AT91" s="70">
        <v>35</v>
      </c>
      <c r="AU91" s="71" t="str">
        <f>TEXT(G98, "ДДДДДДД")</f>
        <v>пятница</v>
      </c>
      <c r="AV91" s="71" t="str">
        <f>TEXT(S98, "ДДДДДДД")</f>
        <v>пятница</v>
      </c>
      <c r="AW91" s="71" t="str">
        <f>TEXT(AE98, "ДДДДДДД")</f>
        <v>пятница</v>
      </c>
      <c r="AX91" s="109">
        <v>3</v>
      </c>
      <c r="AY91" s="73" t="str">
        <f t="shared" si="153"/>
        <v>5-6</v>
      </c>
      <c r="AZ91" s="292">
        <f t="shared" si="155"/>
        <v>103</v>
      </c>
      <c r="BA91" s="292" t="str">
        <f t="shared" si="155"/>
        <v>107,111</v>
      </c>
      <c r="BB91" s="292" t="str">
        <f t="shared" si="155"/>
        <v>15,00-17,00</v>
      </c>
      <c r="BC91" s="111">
        <f t="shared" si="154"/>
        <v>6</v>
      </c>
      <c r="BD91" s="112">
        <f t="shared" si="156"/>
        <v>42</v>
      </c>
      <c r="BE91" s="112">
        <f>BE89</f>
        <v>39</v>
      </c>
    </row>
    <row r="92" spans="1:57" ht="41.25" customHeight="1" x14ac:dyDescent="0.2">
      <c r="A92" s="633"/>
      <c r="B92" s="635"/>
      <c r="C92" s="633"/>
      <c r="D92" s="637"/>
      <c r="E92" s="640"/>
      <c r="F92" s="640"/>
      <c r="G92" s="642"/>
      <c r="H92" s="642"/>
      <c r="I92" s="642"/>
      <c r="J92" s="642"/>
      <c r="K92" s="642"/>
      <c r="L92" s="642"/>
      <c r="M92" s="656"/>
      <c r="N92" s="642"/>
      <c r="O92" s="652"/>
      <c r="P92" s="654"/>
      <c r="Q92" s="654"/>
      <c r="R92" s="585"/>
      <c r="S92" s="594"/>
      <c r="T92" s="594"/>
      <c r="U92" s="594"/>
      <c r="V92" s="594"/>
      <c r="W92" s="594"/>
      <c r="X92" s="594"/>
      <c r="Y92" s="622"/>
      <c r="Z92" s="594"/>
      <c r="AA92" s="620"/>
      <c r="AB92" s="618"/>
      <c r="AC92" s="618"/>
      <c r="AD92" s="585"/>
      <c r="AE92" s="602"/>
      <c r="AF92" s="602"/>
      <c r="AG92" s="602"/>
      <c r="AH92" s="602"/>
      <c r="AI92" s="602"/>
      <c r="AJ92" s="602"/>
      <c r="AK92" s="600"/>
      <c r="AL92" s="602"/>
      <c r="AM92" s="604"/>
      <c r="AN92" s="611"/>
      <c r="AO92" s="611"/>
      <c r="AP92" s="614"/>
      <c r="AQ92" s="107">
        <f>E105</f>
        <v>1</v>
      </c>
      <c r="AR92" s="289">
        <f>F105</f>
        <v>1.2</v>
      </c>
      <c r="AS92" s="290">
        <v>42</v>
      </c>
      <c r="AT92" s="70">
        <v>35</v>
      </c>
      <c r="AU92" s="71" t="str">
        <f>TEXT(G105, "ДДДДДДД")</f>
        <v>среда</v>
      </c>
      <c r="AV92" s="71" t="str">
        <f>TEXT(S105, "ДДДДДДД")</f>
        <v>среда</v>
      </c>
      <c r="AW92" s="71" t="str">
        <f>TEXT(AE105, "ДДДДДДД")</f>
        <v>среда</v>
      </c>
      <c r="AX92" s="109">
        <v>3</v>
      </c>
      <c r="AY92" s="73" t="str">
        <f t="shared" si="153"/>
        <v>5-6</v>
      </c>
      <c r="AZ92" s="292">
        <f t="shared" si="155"/>
        <v>103</v>
      </c>
      <c r="BA92" s="292" t="str">
        <f t="shared" si="155"/>
        <v>107,111</v>
      </c>
      <c r="BB92" s="292" t="str">
        <f t="shared" si="155"/>
        <v>15,00-17,00</v>
      </c>
      <c r="BC92" s="111">
        <f t="shared" si="154"/>
        <v>6</v>
      </c>
      <c r="BD92" s="112">
        <f t="shared" si="156"/>
        <v>42</v>
      </c>
      <c r="BE92" s="112">
        <f>BE90</f>
        <v>37</v>
      </c>
    </row>
    <row r="93" spans="1:57" ht="66.75" customHeight="1" thickBot="1" x14ac:dyDescent="0.25">
      <c r="A93" s="293">
        <v>1</v>
      </c>
      <c r="B93" s="294" t="s">
        <v>129</v>
      </c>
      <c r="C93" s="115" t="s">
        <v>49</v>
      </c>
      <c r="D93" s="295" t="s">
        <v>59</v>
      </c>
      <c r="E93" s="296">
        <v>1</v>
      </c>
      <c r="F93" s="297">
        <v>1</v>
      </c>
      <c r="G93" s="49">
        <v>45568</v>
      </c>
      <c r="H93" s="47" t="s">
        <v>52</v>
      </c>
      <c r="I93" s="48">
        <v>201</v>
      </c>
      <c r="J93" s="48">
        <f>$AU$6</f>
        <v>6</v>
      </c>
      <c r="K93" s="298">
        <v>45572</v>
      </c>
      <c r="L93" s="246" t="s">
        <v>45</v>
      </c>
      <c r="M93" s="48">
        <v>210</v>
      </c>
      <c r="N93" s="48">
        <f>$AU$6</f>
        <v>6</v>
      </c>
      <c r="O93" s="50">
        <f>$AV$6</f>
        <v>8</v>
      </c>
      <c r="P93" s="50">
        <f t="shared" ref="P93:P115" si="157">$AW$6</f>
        <v>3</v>
      </c>
      <c r="Q93" s="299">
        <f t="shared" ref="Q93:Q115" si="158">SUM(N93:P93)+J93</f>
        <v>23</v>
      </c>
      <c r="R93" s="296"/>
      <c r="S93" s="247">
        <v>45610</v>
      </c>
      <c r="T93" s="54" t="str">
        <f t="shared" ref="T93:V94" si="159">H93</f>
        <v xml:space="preserve"> 1-2</v>
      </c>
      <c r="U93" s="54">
        <f t="shared" si="159"/>
        <v>201</v>
      </c>
      <c r="V93" s="54">
        <f t="shared" si="159"/>
        <v>6</v>
      </c>
      <c r="W93" s="419">
        <v>45607</v>
      </c>
      <c r="X93" s="54" t="str">
        <f>L93</f>
        <v xml:space="preserve"> 3-4</v>
      </c>
      <c r="Y93" s="300">
        <f>M93</f>
        <v>210</v>
      </c>
      <c r="Z93" s="56">
        <f>N93</f>
        <v>6</v>
      </c>
      <c r="AA93" s="57">
        <f>$AV$6</f>
        <v>8</v>
      </c>
      <c r="AB93" s="57">
        <f t="shared" ref="AB93:AB115" si="160">$AW$6</f>
        <v>3</v>
      </c>
      <c r="AC93" s="301">
        <f t="shared" ref="AC93:AC115" si="161">SUM(Z93:AB93)+V93</f>
        <v>23</v>
      </c>
      <c r="AD93" s="302"/>
      <c r="AE93" s="62">
        <v>45645</v>
      </c>
      <c r="AF93" s="61" t="str">
        <f t="shared" ref="AF93:AH94" si="162">H93</f>
        <v xml:space="preserve"> 1-2</v>
      </c>
      <c r="AG93" s="61">
        <f t="shared" si="162"/>
        <v>201</v>
      </c>
      <c r="AH93" s="61">
        <f t="shared" si="162"/>
        <v>6</v>
      </c>
      <c r="AI93" s="62">
        <v>45642</v>
      </c>
      <c r="AJ93" s="61" t="str">
        <f>X93</f>
        <v xml:space="preserve"> 3-4</v>
      </c>
      <c r="AK93" s="61">
        <v>210</v>
      </c>
      <c r="AL93" s="63">
        <f>Z93</f>
        <v>6</v>
      </c>
      <c r="AM93" s="64">
        <f>$AV$6</f>
        <v>8</v>
      </c>
      <c r="AN93" s="64">
        <f t="shared" ref="AN93:AN100" si="163">$AW$6+1</f>
        <v>4</v>
      </c>
      <c r="AO93" s="303">
        <f t="shared" ref="AO93:AO100" si="164">SUM(AL93:AN93)+AH93</f>
        <v>24</v>
      </c>
      <c r="AP93" s="304">
        <f t="shared" ref="AP93:AP100" si="165">AO93+AC93+Q93</f>
        <v>70</v>
      </c>
      <c r="AQ93" s="179" t="e">
        <f>#REF!</f>
        <v>#REF!</v>
      </c>
      <c r="AR93" s="289" t="e">
        <f>#REF!</f>
        <v>#REF!</v>
      </c>
      <c r="AS93" s="290">
        <v>42</v>
      </c>
      <c r="AT93" s="70">
        <v>35</v>
      </c>
      <c r="AU93" s="250" t="e">
        <f>TEXT(#REF!, "ДДДДДДД")</f>
        <v>#REF!</v>
      </c>
      <c r="AV93" s="250" t="e">
        <f>TEXT(#REF!, "ДДДДДДД")</f>
        <v>#REF!</v>
      </c>
      <c r="AW93" s="250" t="e">
        <f>TEXT(#REF!, "ДДДДДДД")</f>
        <v>#REF!</v>
      </c>
      <c r="AX93" s="221">
        <v>3</v>
      </c>
      <c r="AY93" s="222" t="str">
        <f t="shared" si="153"/>
        <v>5-6</v>
      </c>
      <c r="AZ93" s="305">
        <f t="shared" si="155"/>
        <v>103</v>
      </c>
      <c r="BA93" s="305" t="str">
        <f t="shared" si="155"/>
        <v>107,111</v>
      </c>
      <c r="BB93" s="305" t="str">
        <f t="shared" si="155"/>
        <v>15,00-17,00</v>
      </c>
      <c r="BC93" s="225">
        <f t="shared" si="154"/>
        <v>6</v>
      </c>
      <c r="BD93" s="112">
        <f t="shared" si="156"/>
        <v>42</v>
      </c>
      <c r="BE93" s="112">
        <f>BE91</f>
        <v>39</v>
      </c>
    </row>
    <row r="94" spans="1:57" s="226" customFormat="1" ht="41.25" customHeight="1" thickBot="1" x14ac:dyDescent="0.25">
      <c r="A94" s="293">
        <v>2</v>
      </c>
      <c r="B94" s="245" t="s">
        <v>130</v>
      </c>
      <c r="C94" s="115" t="s">
        <v>43</v>
      </c>
      <c r="D94" s="295" t="s">
        <v>131</v>
      </c>
      <c r="E94" s="306">
        <v>1</v>
      </c>
      <c r="F94" s="307">
        <v>1</v>
      </c>
      <c r="H94" s="47" t="s">
        <v>45</v>
      </c>
      <c r="I94" s="88">
        <v>212</v>
      </c>
      <c r="J94" s="88">
        <f>$AU$6</f>
        <v>6</v>
      </c>
      <c r="K94" s="298">
        <v>45573</v>
      </c>
      <c r="L94" s="246" t="s">
        <v>45</v>
      </c>
      <c r="M94" s="88">
        <v>505</v>
      </c>
      <c r="N94" s="88">
        <f>$AU$6</f>
        <v>6</v>
      </c>
      <c r="O94" s="90">
        <f>$AV$6</f>
        <v>8</v>
      </c>
      <c r="P94" s="90">
        <f t="shared" si="157"/>
        <v>3</v>
      </c>
      <c r="Q94" s="308">
        <f t="shared" si="158"/>
        <v>23</v>
      </c>
      <c r="R94" s="306"/>
      <c r="S94" s="247">
        <v>45604</v>
      </c>
      <c r="T94" s="187" t="str">
        <f t="shared" si="159"/>
        <v xml:space="preserve"> 3-4</v>
      </c>
      <c r="U94" s="187">
        <f t="shared" si="159"/>
        <v>212</v>
      </c>
      <c r="V94" s="187">
        <f t="shared" si="159"/>
        <v>6</v>
      </c>
      <c r="W94" s="419">
        <v>45614</v>
      </c>
      <c r="X94" s="94" t="str">
        <f t="shared" ref="X94:Y100" si="166">L94</f>
        <v xml:space="preserve"> 3-4</v>
      </c>
      <c r="Y94" s="310">
        <v>210</v>
      </c>
      <c r="Z94" s="232">
        <f>N94</f>
        <v>6</v>
      </c>
      <c r="AA94" s="97">
        <f>$AV$6</f>
        <v>8</v>
      </c>
      <c r="AB94" s="97">
        <f t="shared" si="160"/>
        <v>3</v>
      </c>
      <c r="AC94" s="311">
        <f t="shared" si="161"/>
        <v>23</v>
      </c>
      <c r="AD94" s="312"/>
      <c r="AE94" s="313">
        <v>45653</v>
      </c>
      <c r="AF94" s="102" t="str">
        <f t="shared" si="162"/>
        <v xml:space="preserve"> 3-4</v>
      </c>
      <c r="AG94" s="102">
        <f t="shared" si="162"/>
        <v>212</v>
      </c>
      <c r="AH94" s="102">
        <f t="shared" si="162"/>
        <v>6</v>
      </c>
      <c r="AI94" s="313">
        <v>45643</v>
      </c>
      <c r="AJ94" s="102" t="str">
        <f>X94</f>
        <v xml:space="preserve"> 3-4</v>
      </c>
      <c r="AK94" s="102">
        <v>210</v>
      </c>
      <c r="AL94" s="234">
        <f>Z94</f>
        <v>6</v>
      </c>
      <c r="AM94" s="104">
        <f>$AV$6</f>
        <v>8</v>
      </c>
      <c r="AN94" s="104">
        <f t="shared" si="163"/>
        <v>4</v>
      </c>
      <c r="AO94" s="314">
        <f t="shared" si="164"/>
        <v>24</v>
      </c>
      <c r="AP94" s="315">
        <f t="shared" si="165"/>
        <v>70</v>
      </c>
      <c r="AQ94" s="227" t="e">
        <f>#REF!</f>
        <v>#REF!</v>
      </c>
      <c r="AR94" s="289" t="e">
        <f>#REF!</f>
        <v>#REF!</v>
      </c>
      <c r="AS94" s="290">
        <v>42</v>
      </c>
      <c r="AT94" s="70">
        <v>35</v>
      </c>
      <c r="AU94" s="252" t="e">
        <f>TEXT(#REF!, "ДДДДДДД")</f>
        <v>#REF!</v>
      </c>
      <c r="AV94" s="252" t="e">
        <f>TEXT(#REF!, "ДДДДДДД")</f>
        <v>#REF!</v>
      </c>
      <c r="AW94" s="252" t="e">
        <f>TEXT(#REF!, "ДДДДДДД")</f>
        <v>#REF!</v>
      </c>
      <c r="AX94" s="158">
        <v>2</v>
      </c>
      <c r="AY94" s="159" t="str">
        <f t="shared" si="153"/>
        <v>9-10</v>
      </c>
      <c r="AZ94" s="253">
        <f t="shared" si="155"/>
        <v>103</v>
      </c>
      <c r="BA94" s="253" t="str">
        <f t="shared" si="155"/>
        <v>107,111</v>
      </c>
      <c r="BB94" s="253" t="str">
        <f t="shared" si="155"/>
        <v>15,00-17,00</v>
      </c>
      <c r="BC94" s="161">
        <f t="shared" si="154"/>
        <v>6</v>
      </c>
      <c r="BD94" s="112">
        <f t="shared" si="156"/>
        <v>42</v>
      </c>
      <c r="BE94" s="112">
        <f>BE92</f>
        <v>37</v>
      </c>
    </row>
    <row r="95" spans="1:57" s="40" customFormat="1" ht="88.5" customHeight="1" thickBot="1" x14ac:dyDescent="0.25">
      <c r="A95" s="293">
        <v>3</v>
      </c>
      <c r="B95" s="316" t="s">
        <v>132</v>
      </c>
      <c r="C95" s="317" t="s">
        <v>68</v>
      </c>
      <c r="D95" s="318" t="s">
        <v>133</v>
      </c>
      <c r="E95" s="319">
        <v>1</v>
      </c>
      <c r="F95" s="320">
        <v>1</v>
      </c>
      <c r="G95" s="624" t="s">
        <v>193</v>
      </c>
      <c r="H95" s="625"/>
      <c r="I95" s="625"/>
      <c r="J95" s="625"/>
      <c r="K95" s="625"/>
      <c r="L95" s="625"/>
      <c r="M95" s="625"/>
      <c r="N95" s="626"/>
      <c r="O95" s="89">
        <v>20</v>
      </c>
      <c r="P95" s="89">
        <f t="shared" si="157"/>
        <v>3</v>
      </c>
      <c r="Q95" s="321">
        <f t="shared" si="158"/>
        <v>23</v>
      </c>
      <c r="R95" s="322"/>
      <c r="S95" s="587" t="s">
        <v>194</v>
      </c>
      <c r="T95" s="588"/>
      <c r="U95" s="588"/>
      <c r="V95" s="588"/>
      <c r="W95" s="588"/>
      <c r="X95" s="588"/>
      <c r="Y95" s="588"/>
      <c r="Z95" s="589"/>
      <c r="AA95" s="125">
        <v>20</v>
      </c>
      <c r="AB95" s="125">
        <f t="shared" si="160"/>
        <v>3</v>
      </c>
      <c r="AC95" s="323">
        <f t="shared" si="161"/>
        <v>23</v>
      </c>
      <c r="AD95" s="324"/>
      <c r="AE95" s="560" t="s">
        <v>195</v>
      </c>
      <c r="AF95" s="561"/>
      <c r="AG95" s="561"/>
      <c r="AH95" s="561"/>
      <c r="AI95" s="561"/>
      <c r="AJ95" s="561"/>
      <c r="AK95" s="561"/>
      <c r="AL95" s="562"/>
      <c r="AM95" s="130">
        <v>20</v>
      </c>
      <c r="AN95" s="130">
        <f t="shared" si="163"/>
        <v>4</v>
      </c>
      <c r="AO95" s="325">
        <f t="shared" si="164"/>
        <v>24</v>
      </c>
      <c r="AP95" s="326">
        <f t="shared" si="165"/>
        <v>70</v>
      </c>
      <c r="AQ95" s="179"/>
      <c r="AR95" s="289"/>
      <c r="AS95" s="290"/>
      <c r="AT95" s="70"/>
      <c r="AU95" s="327"/>
      <c r="AV95" s="327"/>
      <c r="AW95" s="327"/>
      <c r="AX95" s="181"/>
      <c r="AY95" s="182"/>
      <c r="AZ95" s="224"/>
      <c r="BA95" s="224"/>
      <c r="BB95" s="224"/>
      <c r="BC95" s="184"/>
      <c r="BD95" s="112"/>
      <c r="BE95" s="112"/>
    </row>
    <row r="96" spans="1:57" ht="51" customHeight="1" thickBot="1" x14ac:dyDescent="0.25">
      <c r="A96" s="293">
        <v>4</v>
      </c>
      <c r="B96" s="245" t="s">
        <v>134</v>
      </c>
      <c r="C96" s="115" t="s">
        <v>102</v>
      </c>
      <c r="D96" s="295" t="s">
        <v>135</v>
      </c>
      <c r="E96" s="322">
        <v>1</v>
      </c>
      <c r="F96" s="322">
        <v>1</v>
      </c>
      <c r="G96" s="386">
        <v>45575</v>
      </c>
      <c r="H96" s="47" t="s">
        <v>45</v>
      </c>
      <c r="I96" s="120">
        <v>311</v>
      </c>
      <c r="J96" s="120">
        <f>$AU$6</f>
        <v>6</v>
      </c>
      <c r="K96" s="298">
        <v>45567</v>
      </c>
      <c r="L96" s="47" t="s">
        <v>75</v>
      </c>
      <c r="M96" s="120">
        <v>310</v>
      </c>
      <c r="N96" s="120">
        <f>$AU$6</f>
        <v>6</v>
      </c>
      <c r="O96" s="89">
        <f>$AV$6</f>
        <v>8</v>
      </c>
      <c r="P96" s="89">
        <f t="shared" si="157"/>
        <v>3</v>
      </c>
      <c r="Q96" s="321">
        <f t="shared" si="158"/>
        <v>23</v>
      </c>
      <c r="R96" s="322"/>
      <c r="S96" s="247">
        <v>45603</v>
      </c>
      <c r="T96" s="94" t="str">
        <f>H98</f>
        <v xml:space="preserve"> 1-2</v>
      </c>
      <c r="U96" s="94">
        <f t="shared" ref="U96:V100" si="167">I96</f>
        <v>311</v>
      </c>
      <c r="V96" s="94">
        <f t="shared" si="167"/>
        <v>6</v>
      </c>
      <c r="W96" s="247">
        <v>45608</v>
      </c>
      <c r="X96" s="94" t="str">
        <f t="shared" si="166"/>
        <v xml:space="preserve"> 5-6</v>
      </c>
      <c r="Y96" s="328">
        <f t="shared" si="166"/>
        <v>310</v>
      </c>
      <c r="Z96" s="124" t="s">
        <v>136</v>
      </c>
      <c r="AA96" s="125">
        <f>$AV$6</f>
        <v>8</v>
      </c>
      <c r="AB96" s="125">
        <f t="shared" si="160"/>
        <v>3</v>
      </c>
      <c r="AC96" s="323">
        <f t="shared" si="161"/>
        <v>17</v>
      </c>
      <c r="AD96" s="324"/>
      <c r="AE96" s="248">
        <v>45652</v>
      </c>
      <c r="AF96" s="101" t="str">
        <f>H98</f>
        <v xml:space="preserve"> 1-2</v>
      </c>
      <c r="AG96" s="101">
        <f t="shared" ref="AG96:AH100" si="168">I96</f>
        <v>311</v>
      </c>
      <c r="AH96" s="101">
        <f t="shared" si="168"/>
        <v>6</v>
      </c>
      <c r="AI96" s="417">
        <v>45642</v>
      </c>
      <c r="AJ96" s="101" t="str">
        <f>X96</f>
        <v xml:space="preserve"> 5-6</v>
      </c>
      <c r="AK96" s="101">
        <v>310</v>
      </c>
      <c r="AL96" s="129" t="str">
        <f>Z96</f>
        <v xml:space="preserve">   </v>
      </c>
      <c r="AM96" s="130">
        <f>$AV$6</f>
        <v>8</v>
      </c>
      <c r="AN96" s="130">
        <f t="shared" si="163"/>
        <v>4</v>
      </c>
      <c r="AO96" s="325">
        <f t="shared" si="164"/>
        <v>18</v>
      </c>
      <c r="AP96" s="326">
        <f t="shared" si="165"/>
        <v>58</v>
      </c>
      <c r="AQ96" s="107" t="e">
        <f>#REF!</f>
        <v>#REF!</v>
      </c>
      <c r="AR96" s="289" t="e">
        <f>#REF!</f>
        <v>#REF!</v>
      </c>
      <c r="AS96" s="290">
        <v>42</v>
      </c>
      <c r="AT96" s="70">
        <v>35</v>
      </c>
      <c r="AU96" s="256" t="e">
        <f>TEXT(#REF!, "ДДДДДДД")</f>
        <v>#REF!</v>
      </c>
      <c r="AV96" s="256" t="e">
        <f>TEXT(#REF!, "ДДДДДДД")</f>
        <v>#REF!</v>
      </c>
      <c r="AW96" s="256" t="e">
        <f>TEXT(#REF!, "ДДДДДДД")</f>
        <v>#REF!</v>
      </c>
      <c r="AX96" s="191">
        <v>3</v>
      </c>
      <c r="AY96" s="192" t="str">
        <f>IF(AX96=3, "5-6", IF(AX96=4, "7-8", "9-10"))</f>
        <v>5-6</v>
      </c>
      <c r="AZ96" s="291">
        <v>102</v>
      </c>
      <c r="BA96" s="194" t="s">
        <v>78</v>
      </c>
      <c r="BB96" s="195" t="s">
        <v>95</v>
      </c>
      <c r="BC96" s="196">
        <f>$BC$13</f>
        <v>6</v>
      </c>
      <c r="BD96" s="257">
        <v>44</v>
      </c>
      <c r="BE96" s="112">
        <v>35</v>
      </c>
    </row>
    <row r="97" spans="1:57" ht="60" customHeight="1" thickBot="1" x14ac:dyDescent="0.25">
      <c r="A97" s="293">
        <v>5</v>
      </c>
      <c r="B97" s="245" t="s">
        <v>137</v>
      </c>
      <c r="C97" s="115" t="s">
        <v>43</v>
      </c>
      <c r="D97" s="329" t="s">
        <v>138</v>
      </c>
      <c r="E97" s="322">
        <v>1</v>
      </c>
      <c r="F97" s="322">
        <v>1</v>
      </c>
      <c r="G97" s="386">
        <v>45575</v>
      </c>
      <c r="H97" s="47" t="s">
        <v>52</v>
      </c>
      <c r="I97" s="120">
        <v>201</v>
      </c>
      <c r="J97" s="120">
        <f>$AU$6</f>
        <v>6</v>
      </c>
      <c r="K97" s="298">
        <v>45568</v>
      </c>
      <c r="L97" s="47" t="s">
        <v>75</v>
      </c>
      <c r="M97" s="120">
        <v>211</v>
      </c>
      <c r="N97" s="120">
        <f>$AU$6</f>
        <v>6</v>
      </c>
      <c r="O97" s="89">
        <f>$AV$6</f>
        <v>8</v>
      </c>
      <c r="P97" s="89">
        <f t="shared" si="157"/>
        <v>3</v>
      </c>
      <c r="Q97" s="321">
        <f t="shared" si="158"/>
        <v>23</v>
      </c>
      <c r="R97" s="322"/>
      <c r="S97" s="419">
        <v>45603</v>
      </c>
      <c r="T97" s="94" t="str">
        <f>H97</f>
        <v xml:space="preserve"> 1-2</v>
      </c>
      <c r="U97" s="94">
        <f t="shared" si="167"/>
        <v>201</v>
      </c>
      <c r="V97" s="94">
        <f t="shared" si="167"/>
        <v>6</v>
      </c>
      <c r="W97" s="247">
        <v>45615</v>
      </c>
      <c r="X97" s="54" t="str">
        <f>L97</f>
        <v xml:space="preserve"> 5-6</v>
      </c>
      <c r="Y97" s="328">
        <f t="shared" si="166"/>
        <v>211</v>
      </c>
      <c r="Z97" s="124">
        <f>N97</f>
        <v>6</v>
      </c>
      <c r="AA97" s="125">
        <f>$AV$6</f>
        <v>8</v>
      </c>
      <c r="AB97" s="125">
        <f t="shared" si="160"/>
        <v>3</v>
      </c>
      <c r="AC97" s="323">
        <f t="shared" si="161"/>
        <v>23</v>
      </c>
      <c r="AD97" s="324"/>
      <c r="AE97" s="415">
        <v>45652</v>
      </c>
      <c r="AF97" s="101" t="str">
        <f>H97</f>
        <v xml:space="preserve"> 1-2</v>
      </c>
      <c r="AG97" s="101">
        <f t="shared" si="168"/>
        <v>201</v>
      </c>
      <c r="AH97" s="101">
        <f t="shared" si="168"/>
        <v>6</v>
      </c>
      <c r="AI97" s="313">
        <v>45643</v>
      </c>
      <c r="AJ97" s="101" t="str">
        <f>X97</f>
        <v xml:space="preserve"> 5-6</v>
      </c>
      <c r="AK97" s="101">
        <v>211</v>
      </c>
      <c r="AL97" s="129">
        <f>Z97</f>
        <v>6</v>
      </c>
      <c r="AM97" s="130">
        <f>$AV$6</f>
        <v>8</v>
      </c>
      <c r="AN97" s="130">
        <f t="shared" si="163"/>
        <v>4</v>
      </c>
      <c r="AO97" s="325">
        <f t="shared" si="164"/>
        <v>24</v>
      </c>
      <c r="AP97" s="326">
        <f t="shared" si="165"/>
        <v>70</v>
      </c>
      <c r="AQ97" s="107"/>
      <c r="AR97" s="289"/>
      <c r="AS97" s="290"/>
      <c r="AT97" s="70"/>
      <c r="AU97" s="256"/>
      <c r="AV97" s="256"/>
      <c r="AW97" s="256"/>
      <c r="AX97" s="191"/>
      <c r="AY97" s="192"/>
      <c r="AZ97" s="291"/>
      <c r="BA97" s="194"/>
      <c r="BB97" s="195"/>
      <c r="BC97" s="196"/>
      <c r="BD97" s="257"/>
      <c r="BE97" s="112"/>
    </row>
    <row r="98" spans="1:57" s="226" customFormat="1" ht="39.75" customHeight="1" thickBot="1" x14ac:dyDescent="0.25">
      <c r="A98" s="330">
        <v>6</v>
      </c>
      <c r="B98" s="331" t="s">
        <v>139</v>
      </c>
      <c r="C98" s="166" t="s">
        <v>43</v>
      </c>
      <c r="D98" s="332" t="s">
        <v>135</v>
      </c>
      <c r="E98" s="333">
        <v>1</v>
      </c>
      <c r="F98" s="333">
        <v>1</v>
      </c>
      <c r="G98" s="418">
        <v>45576</v>
      </c>
      <c r="H98" s="231" t="s">
        <v>52</v>
      </c>
      <c r="I98" s="88">
        <v>201</v>
      </c>
      <c r="J98" s="88">
        <f>$AU$6</f>
        <v>6</v>
      </c>
      <c r="K98" s="386">
        <v>45569</v>
      </c>
      <c r="L98" s="231" t="s">
        <v>52</v>
      </c>
      <c r="M98" s="88">
        <v>302</v>
      </c>
      <c r="N98" s="88">
        <f>$AU$6</f>
        <v>6</v>
      </c>
      <c r="O98" s="90">
        <f>$AV$6</f>
        <v>8</v>
      </c>
      <c r="P98" s="90">
        <f t="shared" si="157"/>
        <v>3</v>
      </c>
      <c r="Q98" s="308">
        <f t="shared" si="158"/>
        <v>23</v>
      </c>
      <c r="R98" s="306"/>
      <c r="S98" s="419">
        <v>45604</v>
      </c>
      <c r="T98" s="119" t="s">
        <v>52</v>
      </c>
      <c r="U98" s="187">
        <f t="shared" si="167"/>
        <v>201</v>
      </c>
      <c r="V98" s="187">
        <f t="shared" si="167"/>
        <v>6</v>
      </c>
      <c r="W98" s="419">
        <v>45607</v>
      </c>
      <c r="X98" s="187" t="str">
        <f t="shared" si="166"/>
        <v xml:space="preserve"> 1-2</v>
      </c>
      <c r="Y98" s="310">
        <f t="shared" si="166"/>
        <v>302</v>
      </c>
      <c r="Z98" s="232">
        <f>N98</f>
        <v>6</v>
      </c>
      <c r="AA98" s="97">
        <f>$AV$6</f>
        <v>8</v>
      </c>
      <c r="AB98" s="97">
        <f t="shared" si="160"/>
        <v>3</v>
      </c>
      <c r="AC98" s="336">
        <f t="shared" si="161"/>
        <v>23</v>
      </c>
      <c r="AD98" s="337"/>
      <c r="AE98" s="313">
        <v>45653</v>
      </c>
      <c r="AF98" s="231" t="s">
        <v>52</v>
      </c>
      <c r="AG98" s="241">
        <f t="shared" si="168"/>
        <v>201</v>
      </c>
      <c r="AH98" s="241">
        <f t="shared" si="168"/>
        <v>6</v>
      </c>
      <c r="AI98" s="417">
        <v>45642</v>
      </c>
      <c r="AJ98" s="102" t="str">
        <f>X98</f>
        <v xml:space="preserve"> 1-2</v>
      </c>
      <c r="AK98" s="241">
        <v>302</v>
      </c>
      <c r="AL98" s="242">
        <f>Z98</f>
        <v>6</v>
      </c>
      <c r="AM98" s="176">
        <f>$AV$6</f>
        <v>8</v>
      </c>
      <c r="AN98" s="176">
        <f t="shared" si="163"/>
        <v>4</v>
      </c>
      <c r="AO98" s="338">
        <f t="shared" si="164"/>
        <v>24</v>
      </c>
      <c r="AP98" s="339">
        <f t="shared" si="165"/>
        <v>70</v>
      </c>
      <c r="AQ98" s="107" t="e">
        <f>#REF!</f>
        <v>#REF!</v>
      </c>
      <c r="AR98" s="289" t="e">
        <f>#REF!</f>
        <v>#REF!</v>
      </c>
      <c r="AS98" s="290">
        <v>42</v>
      </c>
      <c r="AT98" s="70">
        <v>35</v>
      </c>
      <c r="AU98" s="256" t="e">
        <f>TEXT(#REF!, "ДДДДДДД")</f>
        <v>#REF!</v>
      </c>
      <c r="AV98" s="256" t="e">
        <f>TEXT(#REF!, "ДДДДДДД")</f>
        <v>#REF!</v>
      </c>
      <c r="AW98" s="256" t="e">
        <f>TEXT(#REF!, "ДДДДДДД")</f>
        <v>#REF!</v>
      </c>
      <c r="AX98" s="191">
        <v>3</v>
      </c>
      <c r="AY98" s="192" t="str">
        <f>IF(AX98=3, "5-6", IF(AX98=4, "7-8", "9-10"))</f>
        <v>5-6</v>
      </c>
      <c r="AZ98" s="292">
        <f>AZ96</f>
        <v>102</v>
      </c>
      <c r="BA98" s="292" t="str">
        <f>BA96</f>
        <v>111</v>
      </c>
      <c r="BB98" s="292" t="str">
        <f>BB96</f>
        <v>15,00-17,00</v>
      </c>
      <c r="BC98" s="111">
        <f>$BC$13</f>
        <v>6</v>
      </c>
      <c r="BD98" s="112">
        <f>BD96</f>
        <v>44</v>
      </c>
      <c r="BE98" s="112">
        <f>BE96</f>
        <v>35</v>
      </c>
    </row>
    <row r="99" spans="1:57" s="40" customFormat="1" ht="39.75" customHeight="1" thickBot="1" x14ac:dyDescent="0.25">
      <c r="A99" s="293">
        <v>1</v>
      </c>
      <c r="B99" s="294" t="s">
        <v>129</v>
      </c>
      <c r="C99" s="135" t="s">
        <v>49</v>
      </c>
      <c r="D99" s="340" t="s">
        <v>59</v>
      </c>
      <c r="E99" s="341">
        <v>1</v>
      </c>
      <c r="F99" s="341">
        <v>2</v>
      </c>
      <c r="G99" s="418">
        <v>45576</v>
      </c>
      <c r="H99" s="246" t="s">
        <v>45</v>
      </c>
      <c r="I99" s="202">
        <v>212</v>
      </c>
      <c r="J99" s="202">
        <f>$AU$6</f>
        <v>6</v>
      </c>
      <c r="K99" s="418">
        <v>45572</v>
      </c>
      <c r="L99" s="246" t="s">
        <v>45</v>
      </c>
      <c r="M99" s="202">
        <v>210</v>
      </c>
      <c r="N99" s="202">
        <f>$AU$6</f>
        <v>6</v>
      </c>
      <c r="O99" s="203">
        <f>$AV$6</f>
        <v>8</v>
      </c>
      <c r="P99" s="203">
        <f t="shared" si="157"/>
        <v>3</v>
      </c>
      <c r="Q99" s="389">
        <f t="shared" si="158"/>
        <v>23</v>
      </c>
      <c r="R99" s="390"/>
      <c r="S99" s="419">
        <v>45604</v>
      </c>
      <c r="T99" s="206" t="str">
        <f>H99</f>
        <v xml:space="preserve"> 3-4</v>
      </c>
      <c r="U99" s="206">
        <f t="shared" si="167"/>
        <v>212</v>
      </c>
      <c r="V99" s="206">
        <f t="shared" si="167"/>
        <v>6</v>
      </c>
      <c r="W99" s="419">
        <v>45615</v>
      </c>
      <c r="X99" s="206" t="str">
        <f t="shared" si="166"/>
        <v xml:space="preserve"> 3-4</v>
      </c>
      <c r="Y99" s="392">
        <f t="shared" si="166"/>
        <v>210</v>
      </c>
      <c r="Z99" s="207">
        <f>N99</f>
        <v>6</v>
      </c>
      <c r="AA99" s="208">
        <f>$AV$6</f>
        <v>8</v>
      </c>
      <c r="AB99" s="208">
        <f t="shared" si="160"/>
        <v>3</v>
      </c>
      <c r="AC99" s="301">
        <f t="shared" si="161"/>
        <v>23</v>
      </c>
      <c r="AD99" s="302"/>
      <c r="AE99" s="62">
        <v>45646</v>
      </c>
      <c r="AF99" s="61" t="str">
        <f>H99</f>
        <v xml:space="preserve"> 3-4</v>
      </c>
      <c r="AG99" s="61">
        <f t="shared" si="168"/>
        <v>212</v>
      </c>
      <c r="AH99" s="61">
        <f t="shared" si="168"/>
        <v>6</v>
      </c>
      <c r="AI99" s="313">
        <v>45649</v>
      </c>
      <c r="AJ99" s="61" t="str">
        <f>X99</f>
        <v xml:space="preserve"> 3-4</v>
      </c>
      <c r="AK99" s="61">
        <v>210</v>
      </c>
      <c r="AL99" s="63">
        <f>Z99</f>
        <v>6</v>
      </c>
      <c r="AM99" s="64">
        <f>$AV$6</f>
        <v>8</v>
      </c>
      <c r="AN99" s="64">
        <f t="shared" si="163"/>
        <v>4</v>
      </c>
      <c r="AO99" s="303">
        <f t="shared" si="164"/>
        <v>24</v>
      </c>
      <c r="AP99" s="342">
        <f t="shared" si="165"/>
        <v>70</v>
      </c>
      <c r="AQ99" s="107"/>
      <c r="AR99" s="289"/>
      <c r="AS99" s="290"/>
      <c r="AT99" s="70"/>
      <c r="AU99" s="256"/>
      <c r="AV99" s="256"/>
      <c r="AW99" s="256"/>
      <c r="AX99" s="191"/>
      <c r="AY99" s="192"/>
      <c r="AZ99" s="292"/>
      <c r="BA99" s="292"/>
      <c r="BB99" s="292"/>
      <c r="BC99" s="111"/>
      <c r="BD99" s="112"/>
      <c r="BE99" s="112"/>
    </row>
    <row r="100" spans="1:57" s="40" customFormat="1" ht="75" customHeight="1" thickBot="1" x14ac:dyDescent="0.25">
      <c r="A100" s="343">
        <v>2</v>
      </c>
      <c r="B100" s="245" t="s">
        <v>130</v>
      </c>
      <c r="C100" s="115" t="s">
        <v>43</v>
      </c>
      <c r="D100" s="295" t="s">
        <v>131</v>
      </c>
      <c r="E100" s="306">
        <v>1</v>
      </c>
      <c r="F100" s="344">
        <v>2</v>
      </c>
      <c r="G100" s="386">
        <v>45575</v>
      </c>
      <c r="H100" s="47" t="s">
        <v>52</v>
      </c>
      <c r="I100" s="88">
        <v>212</v>
      </c>
      <c r="J100" s="88">
        <f>$AU$6</f>
        <v>6</v>
      </c>
      <c r="K100" s="418">
        <v>45573</v>
      </c>
      <c r="L100" s="231" t="s">
        <v>52</v>
      </c>
      <c r="M100" s="88">
        <v>505</v>
      </c>
      <c r="N100" s="88">
        <f>$AU$6</f>
        <v>6</v>
      </c>
      <c r="O100" s="90">
        <f>$AV$6</f>
        <v>8</v>
      </c>
      <c r="P100" s="90">
        <f t="shared" si="157"/>
        <v>3</v>
      </c>
      <c r="Q100" s="308">
        <f t="shared" si="158"/>
        <v>23</v>
      </c>
      <c r="R100" s="306"/>
      <c r="S100" s="419">
        <v>45603</v>
      </c>
      <c r="T100" s="187" t="str">
        <f>H100</f>
        <v xml:space="preserve"> 1-2</v>
      </c>
      <c r="U100" s="187">
        <f t="shared" si="167"/>
        <v>212</v>
      </c>
      <c r="V100" s="187">
        <f t="shared" si="167"/>
        <v>6</v>
      </c>
      <c r="W100" s="419">
        <v>45615</v>
      </c>
      <c r="X100" s="187" t="str">
        <f t="shared" si="166"/>
        <v xml:space="preserve"> 1-2</v>
      </c>
      <c r="Y100" s="310">
        <f t="shared" si="166"/>
        <v>505</v>
      </c>
      <c r="Z100" s="232">
        <f>N100</f>
        <v>6</v>
      </c>
      <c r="AA100" s="97">
        <f>$AV$6</f>
        <v>8</v>
      </c>
      <c r="AB100" s="97">
        <f t="shared" si="160"/>
        <v>3</v>
      </c>
      <c r="AC100" s="311">
        <f t="shared" si="161"/>
        <v>23</v>
      </c>
      <c r="AD100" s="312"/>
      <c r="AE100" s="415">
        <v>45652</v>
      </c>
      <c r="AF100" s="102" t="str">
        <f>H100</f>
        <v xml:space="preserve"> 1-2</v>
      </c>
      <c r="AG100" s="102">
        <f t="shared" si="168"/>
        <v>212</v>
      </c>
      <c r="AH100" s="102">
        <f t="shared" si="168"/>
        <v>6</v>
      </c>
      <c r="AI100" s="313">
        <v>45649</v>
      </c>
      <c r="AJ100" s="102" t="str">
        <f>X100</f>
        <v xml:space="preserve"> 1-2</v>
      </c>
      <c r="AK100" s="102">
        <v>505</v>
      </c>
      <c r="AL100" s="234">
        <f>Z100</f>
        <v>6</v>
      </c>
      <c r="AM100" s="104">
        <f>$AV$6</f>
        <v>8</v>
      </c>
      <c r="AN100" s="104">
        <f t="shared" si="163"/>
        <v>4</v>
      </c>
      <c r="AO100" s="314">
        <f t="shared" si="164"/>
        <v>24</v>
      </c>
      <c r="AP100" s="315">
        <f t="shared" si="165"/>
        <v>70</v>
      </c>
      <c r="AQ100" s="107"/>
      <c r="AR100" s="289"/>
      <c r="AS100" s="290"/>
      <c r="AT100" s="70"/>
      <c r="AU100" s="256"/>
      <c r="AV100" s="256"/>
      <c r="AW100" s="256"/>
      <c r="AX100" s="191"/>
      <c r="AY100" s="192"/>
      <c r="AZ100" s="292"/>
      <c r="BA100" s="292"/>
      <c r="BB100" s="292"/>
      <c r="BC100" s="111"/>
      <c r="BD100" s="112"/>
      <c r="BE100" s="112"/>
    </row>
    <row r="101" spans="1:57" s="40" customFormat="1" ht="65.25" customHeight="1" thickBot="1" x14ac:dyDescent="0.25">
      <c r="A101" s="343">
        <v>3</v>
      </c>
      <c r="B101" s="316" t="s">
        <v>132</v>
      </c>
      <c r="C101" s="317" t="s">
        <v>68</v>
      </c>
      <c r="D101" s="318" t="s">
        <v>140</v>
      </c>
      <c r="E101" s="319">
        <v>1</v>
      </c>
      <c r="F101" s="320">
        <v>2</v>
      </c>
      <c r="G101" s="624" t="s">
        <v>193</v>
      </c>
      <c r="H101" s="625"/>
      <c r="I101" s="625"/>
      <c r="J101" s="625"/>
      <c r="K101" s="625"/>
      <c r="L101" s="625"/>
      <c r="M101" s="625"/>
      <c r="N101" s="626"/>
      <c r="O101" s="89">
        <v>20</v>
      </c>
      <c r="P101" s="89">
        <f t="shared" si="157"/>
        <v>3</v>
      </c>
      <c r="Q101" s="321">
        <f t="shared" si="158"/>
        <v>23</v>
      </c>
      <c r="R101" s="322"/>
      <c r="S101" s="587" t="s">
        <v>194</v>
      </c>
      <c r="T101" s="588"/>
      <c r="U101" s="588"/>
      <c r="V101" s="588"/>
      <c r="W101" s="588"/>
      <c r="X101" s="588"/>
      <c r="Y101" s="588"/>
      <c r="Z101" s="589"/>
      <c r="AA101" s="125">
        <v>20</v>
      </c>
      <c r="AB101" s="125">
        <f t="shared" si="160"/>
        <v>3</v>
      </c>
      <c r="AC101" s="323">
        <f t="shared" si="161"/>
        <v>23</v>
      </c>
      <c r="AD101" s="324"/>
      <c r="AE101" s="560" t="s">
        <v>195</v>
      </c>
      <c r="AF101" s="561"/>
      <c r="AG101" s="561"/>
      <c r="AH101" s="561"/>
      <c r="AI101" s="561"/>
      <c r="AJ101" s="561"/>
      <c r="AK101" s="561"/>
      <c r="AL101" s="562"/>
      <c r="AM101" s="104"/>
      <c r="AN101" s="104"/>
      <c r="AO101" s="314"/>
      <c r="AP101" s="315"/>
      <c r="AQ101" s="107"/>
      <c r="AR101" s="289"/>
      <c r="AS101" s="290"/>
      <c r="AT101" s="70"/>
      <c r="AU101" s="256"/>
      <c r="AV101" s="256"/>
      <c r="AW101" s="256"/>
      <c r="AX101" s="191"/>
      <c r="AY101" s="192"/>
      <c r="AZ101" s="292"/>
      <c r="BA101" s="292"/>
      <c r="BB101" s="292"/>
      <c r="BC101" s="111"/>
      <c r="BD101" s="112"/>
      <c r="BE101" s="112"/>
    </row>
    <row r="102" spans="1:57" s="40" customFormat="1" ht="61.5" customHeight="1" thickBot="1" x14ac:dyDescent="0.25">
      <c r="A102" s="343">
        <v>4</v>
      </c>
      <c r="B102" s="345" t="s">
        <v>141</v>
      </c>
      <c r="C102" s="115" t="s">
        <v>102</v>
      </c>
      <c r="D102" s="346" t="s">
        <v>109</v>
      </c>
      <c r="E102" s="306">
        <v>1</v>
      </c>
      <c r="F102" s="306">
        <v>2</v>
      </c>
      <c r="G102" s="298">
        <v>45569</v>
      </c>
      <c r="H102" s="47" t="s">
        <v>52</v>
      </c>
      <c r="I102" s="120">
        <v>204</v>
      </c>
      <c r="J102" s="120">
        <f>$AU$6</f>
        <v>6</v>
      </c>
      <c r="K102" s="418">
        <v>45567</v>
      </c>
      <c r="L102" s="47" t="s">
        <v>75</v>
      </c>
      <c r="M102" s="120">
        <v>310</v>
      </c>
      <c r="N102" s="120">
        <f>$AU$6</f>
        <v>6</v>
      </c>
      <c r="O102" s="89">
        <f>$AV$6</f>
        <v>8</v>
      </c>
      <c r="P102" s="89">
        <f t="shared" si="157"/>
        <v>3</v>
      </c>
      <c r="Q102" s="321">
        <f t="shared" si="158"/>
        <v>23</v>
      </c>
      <c r="R102" s="322"/>
      <c r="S102" s="347">
        <v>45611</v>
      </c>
      <c r="T102" s="94" t="str">
        <f>H105</f>
        <v xml:space="preserve"> 1-2</v>
      </c>
      <c r="U102" s="94">
        <f t="shared" ref="U102:V106" si="169">I102</f>
        <v>204</v>
      </c>
      <c r="V102" s="94">
        <f t="shared" si="169"/>
        <v>6</v>
      </c>
      <c r="W102" s="419">
        <v>45608</v>
      </c>
      <c r="X102" s="94" t="str">
        <f t="shared" ref="X102:Z106" si="170">L102</f>
        <v xml:space="preserve"> 5-6</v>
      </c>
      <c r="Y102" s="328">
        <f t="shared" si="170"/>
        <v>310</v>
      </c>
      <c r="Z102" s="124">
        <f t="shared" si="170"/>
        <v>6</v>
      </c>
      <c r="AA102" s="125">
        <f>$AV$6</f>
        <v>8</v>
      </c>
      <c r="AB102" s="125">
        <f t="shared" si="160"/>
        <v>3</v>
      </c>
      <c r="AC102" s="323">
        <f t="shared" si="161"/>
        <v>23</v>
      </c>
      <c r="AD102" s="324"/>
      <c r="AE102" s="248">
        <v>45653</v>
      </c>
      <c r="AF102" s="101" t="str">
        <f>H105</f>
        <v xml:space="preserve"> 1-2</v>
      </c>
      <c r="AG102" s="101">
        <f t="shared" ref="AG102:AH106" si="171">I102</f>
        <v>204</v>
      </c>
      <c r="AH102" s="101">
        <f t="shared" si="171"/>
        <v>6</v>
      </c>
      <c r="AI102" s="417">
        <v>45642</v>
      </c>
      <c r="AJ102" s="101" t="str">
        <f>X102</f>
        <v xml:space="preserve"> 5-6</v>
      </c>
      <c r="AK102" s="101">
        <v>310</v>
      </c>
      <c r="AL102" s="129">
        <f>Z102</f>
        <v>6</v>
      </c>
      <c r="AM102" s="130">
        <f>$AV$6</f>
        <v>8</v>
      </c>
      <c r="AN102" s="130">
        <f t="shared" ref="AN102:AN115" si="172">$AW$6+1</f>
        <v>4</v>
      </c>
      <c r="AO102" s="325">
        <f t="shared" ref="AO102:AO115" si="173">SUM(AL102:AN102)+AH102</f>
        <v>24</v>
      </c>
      <c r="AP102" s="326">
        <f t="shared" ref="AP102:AP115" si="174">AO102+AC102+Q102</f>
        <v>70</v>
      </c>
      <c r="AQ102" s="107"/>
      <c r="AR102" s="289"/>
      <c r="AS102" s="290"/>
      <c r="AT102" s="70"/>
      <c r="AU102" s="256"/>
      <c r="AV102" s="256"/>
      <c r="AW102" s="256"/>
      <c r="AX102" s="191"/>
      <c r="AY102" s="192"/>
      <c r="AZ102" s="292"/>
      <c r="BA102" s="292"/>
      <c r="BB102" s="292"/>
      <c r="BC102" s="111"/>
      <c r="BD102" s="112"/>
      <c r="BE102" s="112"/>
    </row>
    <row r="103" spans="1:57" s="40" customFormat="1" ht="39.75" customHeight="1" thickBot="1" x14ac:dyDescent="0.25">
      <c r="A103" s="343">
        <v>5</v>
      </c>
      <c r="B103" s="258" t="s">
        <v>142</v>
      </c>
      <c r="C103" s="115" t="s">
        <v>43</v>
      </c>
      <c r="D103" s="346" t="s">
        <v>143</v>
      </c>
      <c r="E103" s="306">
        <v>1</v>
      </c>
      <c r="F103" s="306">
        <v>2</v>
      </c>
      <c r="G103" s="386">
        <v>45575</v>
      </c>
      <c r="H103" s="47" t="s">
        <v>45</v>
      </c>
      <c r="I103" s="48">
        <v>103</v>
      </c>
      <c r="J103" s="48">
        <f>$AU$6</f>
        <v>6</v>
      </c>
      <c r="K103" s="418">
        <v>45568</v>
      </c>
      <c r="L103" s="47" t="s">
        <v>75</v>
      </c>
      <c r="M103" s="48">
        <v>210</v>
      </c>
      <c r="N103" s="48">
        <f>$AU$6</f>
        <v>6</v>
      </c>
      <c r="O103" s="50">
        <f>$AV$6</f>
        <v>8</v>
      </c>
      <c r="P103" s="50">
        <f t="shared" si="157"/>
        <v>3</v>
      </c>
      <c r="Q103" s="299">
        <f t="shared" si="158"/>
        <v>23</v>
      </c>
      <c r="R103" s="296"/>
      <c r="S103" s="419">
        <v>45604</v>
      </c>
      <c r="T103" s="54" t="str">
        <f>H103</f>
        <v xml:space="preserve"> 3-4</v>
      </c>
      <c r="U103" s="54">
        <f t="shared" si="169"/>
        <v>103</v>
      </c>
      <c r="V103" s="54">
        <f t="shared" si="169"/>
        <v>6</v>
      </c>
      <c r="W103" s="419">
        <v>45615</v>
      </c>
      <c r="X103" s="54" t="str">
        <f t="shared" si="170"/>
        <v xml:space="preserve"> 5-6</v>
      </c>
      <c r="Y103" s="300">
        <f t="shared" si="170"/>
        <v>210</v>
      </c>
      <c r="Z103" s="56">
        <f t="shared" si="170"/>
        <v>6</v>
      </c>
      <c r="AA103" s="57">
        <f>$AV$6</f>
        <v>8</v>
      </c>
      <c r="AB103" s="57">
        <f t="shared" si="160"/>
        <v>3</v>
      </c>
      <c r="AC103" s="301">
        <f t="shared" si="161"/>
        <v>23</v>
      </c>
      <c r="AD103" s="302"/>
      <c r="AE103" s="417">
        <v>45646</v>
      </c>
      <c r="AF103" s="61" t="str">
        <f>H103</f>
        <v xml:space="preserve"> 3-4</v>
      </c>
      <c r="AG103" s="61">
        <f t="shared" si="171"/>
        <v>103</v>
      </c>
      <c r="AH103" s="61">
        <f t="shared" si="171"/>
        <v>6</v>
      </c>
      <c r="AI103" s="313">
        <v>45643</v>
      </c>
      <c r="AJ103" s="61" t="str">
        <f>X103</f>
        <v xml:space="preserve"> 5-6</v>
      </c>
      <c r="AK103" s="61">
        <v>210</v>
      </c>
      <c r="AL103" s="63">
        <f>Z103</f>
        <v>6</v>
      </c>
      <c r="AM103" s="64">
        <f>$AV$6</f>
        <v>8</v>
      </c>
      <c r="AN103" s="64">
        <f t="shared" si="172"/>
        <v>4</v>
      </c>
      <c r="AO103" s="303">
        <f t="shared" si="173"/>
        <v>24</v>
      </c>
      <c r="AP103" s="304">
        <f t="shared" si="174"/>
        <v>70</v>
      </c>
      <c r="AQ103" s="107"/>
      <c r="AR103" s="289"/>
      <c r="AS103" s="290"/>
      <c r="AT103" s="70"/>
      <c r="AU103" s="256"/>
      <c r="AV103" s="256"/>
      <c r="AW103" s="256"/>
      <c r="AX103" s="191"/>
      <c r="AY103" s="192"/>
      <c r="AZ103" s="292"/>
      <c r="BA103" s="292"/>
      <c r="BB103" s="292"/>
      <c r="BC103" s="111"/>
      <c r="BD103" s="112"/>
      <c r="BE103" s="112"/>
    </row>
    <row r="104" spans="1:57" s="40" customFormat="1" ht="82.5" customHeight="1" thickBot="1" x14ac:dyDescent="0.25">
      <c r="A104" s="343">
        <v>6</v>
      </c>
      <c r="B104" s="245" t="s">
        <v>137</v>
      </c>
      <c r="C104" s="115" t="s">
        <v>43</v>
      </c>
      <c r="D104" s="329" t="s">
        <v>138</v>
      </c>
      <c r="E104" s="322">
        <v>1</v>
      </c>
      <c r="F104" s="322">
        <v>2</v>
      </c>
      <c r="G104" s="298">
        <v>45576</v>
      </c>
      <c r="H104" s="47" t="s">
        <v>52</v>
      </c>
      <c r="I104" s="120">
        <v>212</v>
      </c>
      <c r="J104" s="120">
        <f>$AU$6</f>
        <v>6</v>
      </c>
      <c r="K104" s="386">
        <v>45569</v>
      </c>
      <c r="L104" s="47" t="s">
        <v>75</v>
      </c>
      <c r="M104" s="120">
        <v>211</v>
      </c>
      <c r="N104" s="120">
        <f>$AU$6</f>
        <v>6</v>
      </c>
      <c r="O104" s="89">
        <f>$AV$6</f>
        <v>8</v>
      </c>
      <c r="P104" s="89">
        <f t="shared" si="157"/>
        <v>3</v>
      </c>
      <c r="Q104" s="321">
        <f t="shared" si="158"/>
        <v>23</v>
      </c>
      <c r="R104" s="322"/>
      <c r="S104" s="419">
        <v>45604</v>
      </c>
      <c r="T104" s="94" t="str">
        <f>H104</f>
        <v xml:space="preserve"> 1-2</v>
      </c>
      <c r="U104" s="94">
        <f t="shared" si="169"/>
        <v>212</v>
      </c>
      <c r="V104" s="94">
        <f t="shared" si="169"/>
        <v>6</v>
      </c>
      <c r="W104" s="419">
        <v>45607</v>
      </c>
      <c r="X104" s="94" t="str">
        <f t="shared" si="170"/>
        <v xml:space="preserve"> 5-6</v>
      </c>
      <c r="Y104" s="328">
        <f t="shared" si="170"/>
        <v>211</v>
      </c>
      <c r="Z104" s="124">
        <f t="shared" si="170"/>
        <v>6</v>
      </c>
      <c r="AA104" s="125">
        <f>$AV$6</f>
        <v>8</v>
      </c>
      <c r="AB104" s="125">
        <f t="shared" si="160"/>
        <v>3</v>
      </c>
      <c r="AC104" s="323">
        <f t="shared" si="161"/>
        <v>23</v>
      </c>
      <c r="AD104" s="324"/>
      <c r="AE104" s="313">
        <v>45653</v>
      </c>
      <c r="AF104" s="101" t="str">
        <f>H104</f>
        <v xml:space="preserve"> 1-2</v>
      </c>
      <c r="AG104" s="101">
        <f t="shared" si="171"/>
        <v>212</v>
      </c>
      <c r="AH104" s="101">
        <f t="shared" si="171"/>
        <v>6</v>
      </c>
      <c r="AI104" s="313">
        <v>45278</v>
      </c>
      <c r="AJ104" s="101" t="str">
        <f>X104</f>
        <v xml:space="preserve"> 5-6</v>
      </c>
      <c r="AK104" s="101">
        <v>211</v>
      </c>
      <c r="AL104" s="129">
        <f>Z104</f>
        <v>6</v>
      </c>
      <c r="AM104" s="130">
        <f>$AV$6</f>
        <v>8</v>
      </c>
      <c r="AN104" s="130">
        <f t="shared" si="172"/>
        <v>4</v>
      </c>
      <c r="AO104" s="325">
        <f t="shared" si="173"/>
        <v>24</v>
      </c>
      <c r="AP104" s="326">
        <f t="shared" si="174"/>
        <v>70</v>
      </c>
      <c r="AQ104" s="107"/>
      <c r="AR104" s="289"/>
      <c r="AS104" s="290"/>
      <c r="AT104" s="70"/>
      <c r="AU104" s="256"/>
      <c r="AV104" s="256"/>
      <c r="AW104" s="256"/>
      <c r="AX104" s="191"/>
      <c r="AY104" s="192"/>
      <c r="AZ104" s="292"/>
      <c r="BA104" s="292"/>
      <c r="BB104" s="292"/>
      <c r="BC104" s="111"/>
      <c r="BD104" s="112"/>
      <c r="BE104" s="112"/>
    </row>
    <row r="105" spans="1:57" ht="104.25" customHeight="1" thickBot="1" x14ac:dyDescent="0.25">
      <c r="A105" s="330">
        <v>7</v>
      </c>
      <c r="B105" s="331" t="s">
        <v>144</v>
      </c>
      <c r="C105" s="166" t="s">
        <v>43</v>
      </c>
      <c r="D105" s="348" t="s">
        <v>162</v>
      </c>
      <c r="E105" s="306">
        <v>1</v>
      </c>
      <c r="F105" s="393">
        <v>1.2</v>
      </c>
      <c r="G105" s="386">
        <v>45574</v>
      </c>
      <c r="H105" s="119" t="s">
        <v>52</v>
      </c>
      <c r="I105" s="88" t="s">
        <v>145</v>
      </c>
      <c r="J105" s="88">
        <f>$AU$6</f>
        <v>6</v>
      </c>
      <c r="K105" s="386">
        <v>45208</v>
      </c>
      <c r="L105" s="47" t="s">
        <v>52</v>
      </c>
      <c r="M105" s="88">
        <v>202</v>
      </c>
      <c r="N105" s="88">
        <f>$AU$6</f>
        <v>6</v>
      </c>
      <c r="O105" s="90">
        <f>$AV$6</f>
        <v>8</v>
      </c>
      <c r="P105" s="90">
        <f t="shared" si="157"/>
        <v>3</v>
      </c>
      <c r="Q105" s="308">
        <f t="shared" si="158"/>
        <v>23</v>
      </c>
      <c r="R105" s="306"/>
      <c r="S105" s="309">
        <f>G105+AS94</f>
        <v>45616</v>
      </c>
      <c r="T105" s="187" t="str">
        <f>H105</f>
        <v xml:space="preserve"> 1-2</v>
      </c>
      <c r="U105" s="187" t="str">
        <f t="shared" si="169"/>
        <v>201    206</v>
      </c>
      <c r="V105" s="187">
        <f t="shared" si="169"/>
        <v>6</v>
      </c>
      <c r="W105" s="419">
        <v>45614</v>
      </c>
      <c r="X105" s="94" t="str">
        <f t="shared" si="170"/>
        <v xml:space="preserve"> 1-2</v>
      </c>
      <c r="Y105" s="310">
        <f t="shared" si="170"/>
        <v>202</v>
      </c>
      <c r="Z105" s="232">
        <f t="shared" si="170"/>
        <v>6</v>
      </c>
      <c r="AA105" s="97">
        <f>$AV$6</f>
        <v>8</v>
      </c>
      <c r="AB105" s="97">
        <f t="shared" si="160"/>
        <v>3</v>
      </c>
      <c r="AC105" s="311">
        <f t="shared" si="161"/>
        <v>23</v>
      </c>
      <c r="AD105" s="312"/>
      <c r="AE105" s="313">
        <v>45644</v>
      </c>
      <c r="AF105" s="102" t="str">
        <f>H105</f>
        <v xml:space="preserve"> 1-2</v>
      </c>
      <c r="AG105" s="102" t="str">
        <f t="shared" si="171"/>
        <v>201    206</v>
      </c>
      <c r="AH105" s="102">
        <f t="shared" si="171"/>
        <v>6</v>
      </c>
      <c r="AI105" s="313">
        <v>45649</v>
      </c>
      <c r="AJ105" s="102" t="str">
        <f>X105</f>
        <v xml:space="preserve"> 1-2</v>
      </c>
      <c r="AK105" s="102">
        <v>202</v>
      </c>
      <c r="AL105" s="234">
        <f>Z105</f>
        <v>6</v>
      </c>
      <c r="AM105" s="104">
        <f>$AV$6</f>
        <v>8</v>
      </c>
      <c r="AN105" s="104">
        <f t="shared" si="172"/>
        <v>4</v>
      </c>
      <c r="AO105" s="314">
        <f t="shared" si="173"/>
        <v>24</v>
      </c>
      <c r="AP105" s="315">
        <f t="shared" si="174"/>
        <v>70</v>
      </c>
      <c r="AQ105" s="107" t="e">
        <f>#REF!</f>
        <v>#REF!</v>
      </c>
      <c r="AR105" s="289" t="e">
        <f>#REF!</f>
        <v>#REF!</v>
      </c>
      <c r="AS105" s="290">
        <v>42</v>
      </c>
      <c r="AT105" s="70">
        <v>35</v>
      </c>
      <c r="AU105" s="256" t="e">
        <f>TEXT(#REF!, "ДДДДДДД")</f>
        <v>#REF!</v>
      </c>
      <c r="AV105" s="256" t="e">
        <f>TEXT(#REF!, "ДДДДДДД")</f>
        <v>#REF!</v>
      </c>
      <c r="AW105" s="256" t="e">
        <f>TEXT(#REF!, "ДДДДДДД")</f>
        <v>#REF!</v>
      </c>
      <c r="AX105" s="191">
        <v>3</v>
      </c>
      <c r="AY105" s="192" t="str">
        <f>IF(AX105=3, "5-6", IF(AX105=4, "7-8", "9-10"))</f>
        <v>5-6</v>
      </c>
      <c r="AZ105" s="292">
        <f>AZ98</f>
        <v>102</v>
      </c>
      <c r="BA105" s="292" t="str">
        <f>BA98</f>
        <v>111</v>
      </c>
      <c r="BB105" s="292" t="str">
        <f>BB98</f>
        <v>15,00-17,00</v>
      </c>
      <c r="BC105" s="111">
        <f>$BC$13</f>
        <v>6</v>
      </c>
      <c r="BD105" s="112">
        <f>BD98</f>
        <v>44</v>
      </c>
      <c r="BE105" s="112">
        <f>BE98</f>
        <v>35</v>
      </c>
    </row>
    <row r="106" spans="1:57" ht="120.75" customHeight="1" thickBot="1" x14ac:dyDescent="0.25">
      <c r="A106" s="349">
        <v>1</v>
      </c>
      <c r="B106" s="350" t="s">
        <v>146</v>
      </c>
      <c r="C106" s="351" t="s">
        <v>147</v>
      </c>
      <c r="D106" s="340" t="s">
        <v>135</v>
      </c>
      <c r="E106" s="390">
        <v>2</v>
      </c>
      <c r="F106" s="390">
        <v>1</v>
      </c>
      <c r="G106" s="387">
        <v>45579</v>
      </c>
      <c r="H106" s="388" t="s">
        <v>52</v>
      </c>
      <c r="I106" s="202">
        <v>110</v>
      </c>
      <c r="J106" s="202">
        <f>$AU$6</f>
        <v>6</v>
      </c>
      <c r="K106" s="387">
        <v>45569</v>
      </c>
      <c r="L106" s="388" t="s">
        <v>75</v>
      </c>
      <c r="M106" s="202">
        <v>309</v>
      </c>
      <c r="N106" s="202">
        <f>$AU$6</f>
        <v>6</v>
      </c>
      <c r="O106" s="203">
        <f>$AV$6</f>
        <v>8</v>
      </c>
      <c r="P106" s="203">
        <f t="shared" si="157"/>
        <v>3</v>
      </c>
      <c r="Q106" s="389">
        <f t="shared" si="158"/>
        <v>23</v>
      </c>
      <c r="R106" s="390"/>
      <c r="S106" s="391">
        <v>45607</v>
      </c>
      <c r="T106" s="206" t="str">
        <f>H106</f>
        <v xml:space="preserve"> 1-2</v>
      </c>
      <c r="U106" s="206">
        <f t="shared" si="169"/>
        <v>110</v>
      </c>
      <c r="V106" s="206">
        <f t="shared" si="169"/>
        <v>6</v>
      </c>
      <c r="W106" s="391">
        <v>45604</v>
      </c>
      <c r="X106" s="206" t="str">
        <f t="shared" si="170"/>
        <v xml:space="preserve"> 5-6</v>
      </c>
      <c r="Y106" s="392">
        <f t="shared" si="170"/>
        <v>309</v>
      </c>
      <c r="Z106" s="207">
        <f t="shared" si="170"/>
        <v>6</v>
      </c>
      <c r="AA106" s="208">
        <f>$AV$6</f>
        <v>8</v>
      </c>
      <c r="AB106" s="208">
        <f t="shared" si="160"/>
        <v>3</v>
      </c>
      <c r="AC106" s="352">
        <f t="shared" si="161"/>
        <v>23</v>
      </c>
      <c r="AD106" s="353"/>
      <c r="AE106" s="354">
        <v>45649</v>
      </c>
      <c r="AF106" s="212" t="str">
        <f>H106</f>
        <v xml:space="preserve"> 1-2</v>
      </c>
      <c r="AG106" s="212">
        <f t="shared" si="171"/>
        <v>110</v>
      </c>
      <c r="AH106" s="212">
        <f t="shared" si="171"/>
        <v>6</v>
      </c>
      <c r="AI106" s="313">
        <v>45645</v>
      </c>
      <c r="AJ106" s="212" t="str">
        <f>X106</f>
        <v xml:space="preserve"> 5-6</v>
      </c>
      <c r="AK106" s="212">
        <v>309</v>
      </c>
      <c r="AL106" s="213">
        <f>Z106</f>
        <v>6</v>
      </c>
      <c r="AM106" s="214">
        <f>$AV$6</f>
        <v>8</v>
      </c>
      <c r="AN106" s="214">
        <f t="shared" si="172"/>
        <v>4</v>
      </c>
      <c r="AO106" s="355">
        <f t="shared" si="173"/>
        <v>24</v>
      </c>
      <c r="AP106" s="304">
        <f t="shared" si="174"/>
        <v>70</v>
      </c>
      <c r="AQ106" s="107"/>
      <c r="AR106" s="289"/>
      <c r="AS106" s="290"/>
      <c r="AT106" s="70"/>
      <c r="AU106" s="71"/>
      <c r="AV106" s="71"/>
      <c r="AW106" s="71"/>
      <c r="AX106" s="109"/>
      <c r="AY106" s="73"/>
      <c r="AZ106" s="292"/>
      <c r="BA106" s="292"/>
      <c r="BB106" s="292"/>
      <c r="BC106" s="111"/>
      <c r="BD106" s="112"/>
      <c r="BE106" s="112"/>
    </row>
    <row r="107" spans="1:57" ht="75.75" customHeight="1" thickBot="1" x14ac:dyDescent="0.25">
      <c r="A107" s="349">
        <v>2</v>
      </c>
      <c r="B107" s="356" t="s">
        <v>132</v>
      </c>
      <c r="C107" s="357" t="s">
        <v>68</v>
      </c>
      <c r="D107" s="318" t="s">
        <v>133</v>
      </c>
      <c r="E107" s="358">
        <v>2</v>
      </c>
      <c r="F107" s="359">
        <v>1</v>
      </c>
      <c r="G107" s="627" t="s">
        <v>196</v>
      </c>
      <c r="H107" s="628"/>
      <c r="I107" s="628"/>
      <c r="J107" s="628"/>
      <c r="K107" s="628"/>
      <c r="L107" s="628"/>
      <c r="M107" s="628"/>
      <c r="N107" s="572"/>
      <c r="O107" s="139">
        <v>20</v>
      </c>
      <c r="P107" s="139">
        <f t="shared" si="157"/>
        <v>3</v>
      </c>
      <c r="Q107" s="360">
        <f t="shared" si="158"/>
        <v>23</v>
      </c>
      <c r="R107" s="341"/>
      <c r="S107" s="587" t="s">
        <v>197</v>
      </c>
      <c r="T107" s="588"/>
      <c r="U107" s="588"/>
      <c r="V107" s="588"/>
      <c r="W107" s="588"/>
      <c r="X107" s="588"/>
      <c r="Y107" s="588"/>
      <c r="Z107" s="595"/>
      <c r="AA107" s="125">
        <v>20</v>
      </c>
      <c r="AB107" s="125">
        <f t="shared" si="160"/>
        <v>3</v>
      </c>
      <c r="AC107" s="323">
        <f t="shared" si="161"/>
        <v>23</v>
      </c>
      <c r="AD107" s="324"/>
      <c r="AE107" s="560" t="s">
        <v>198</v>
      </c>
      <c r="AF107" s="561"/>
      <c r="AG107" s="561"/>
      <c r="AH107" s="561"/>
      <c r="AI107" s="561"/>
      <c r="AJ107" s="561"/>
      <c r="AK107" s="561"/>
      <c r="AL107" s="596"/>
      <c r="AM107" s="130">
        <v>20</v>
      </c>
      <c r="AN107" s="130">
        <f t="shared" si="172"/>
        <v>4</v>
      </c>
      <c r="AO107" s="325">
        <f t="shared" si="173"/>
        <v>24</v>
      </c>
      <c r="AP107" s="326">
        <f t="shared" si="174"/>
        <v>70</v>
      </c>
      <c r="AQ107" s="107"/>
      <c r="AR107" s="289"/>
      <c r="AS107" s="290"/>
      <c r="AT107" s="70"/>
      <c r="AU107" s="71"/>
      <c r="AV107" s="71"/>
      <c r="AW107" s="71"/>
      <c r="AX107" s="109"/>
      <c r="AY107" s="73"/>
      <c r="AZ107" s="292"/>
      <c r="BA107" s="292"/>
      <c r="BB107" s="292"/>
      <c r="BC107" s="111"/>
      <c r="BD107" s="112"/>
      <c r="BE107" s="112"/>
    </row>
    <row r="108" spans="1:57" ht="111" customHeight="1" thickBot="1" x14ac:dyDescent="0.25">
      <c r="A108" s="361">
        <v>3</v>
      </c>
      <c r="B108" s="362" t="s">
        <v>148</v>
      </c>
      <c r="C108" s="363" t="s">
        <v>43</v>
      </c>
      <c r="D108" s="364" t="s">
        <v>149</v>
      </c>
      <c r="E108" s="322">
        <v>2</v>
      </c>
      <c r="F108" s="365">
        <v>1</v>
      </c>
      <c r="G108" s="298">
        <v>45573</v>
      </c>
      <c r="H108" s="47" t="s">
        <v>52</v>
      </c>
      <c r="I108" s="120">
        <v>210</v>
      </c>
      <c r="J108" s="120">
        <f t="shared" ref="J108:J114" si="175">$AU$6</f>
        <v>6</v>
      </c>
      <c r="K108" s="298">
        <v>45575</v>
      </c>
      <c r="L108" s="47" t="s">
        <v>52</v>
      </c>
      <c r="M108" s="120" t="s">
        <v>150</v>
      </c>
      <c r="N108" s="120">
        <f t="shared" ref="N108:N114" si="176">$AU$6</f>
        <v>6</v>
      </c>
      <c r="O108" s="89">
        <f t="shared" ref="O108:O114" si="177">$AV$6</f>
        <v>8</v>
      </c>
      <c r="P108" s="89">
        <f t="shared" si="157"/>
        <v>3</v>
      </c>
      <c r="Q108" s="321">
        <f t="shared" si="158"/>
        <v>23</v>
      </c>
      <c r="R108" s="322"/>
      <c r="S108" s="380">
        <v>45615</v>
      </c>
      <c r="T108" s="54" t="str">
        <f t="shared" ref="T108:V114" si="178">H108</f>
        <v xml:space="preserve"> 1-2</v>
      </c>
      <c r="U108" s="54">
        <f t="shared" si="178"/>
        <v>210</v>
      </c>
      <c r="V108" s="54">
        <f t="shared" si="178"/>
        <v>6</v>
      </c>
      <c r="W108" s="380">
        <v>45604</v>
      </c>
      <c r="X108" s="54" t="str">
        <f t="shared" ref="X108:Z114" si="179">L108</f>
        <v xml:space="preserve"> 1-2</v>
      </c>
      <c r="Y108" s="300" t="str">
        <f t="shared" si="179"/>
        <v xml:space="preserve"> </v>
      </c>
      <c r="Z108" s="56">
        <f t="shared" si="179"/>
        <v>6</v>
      </c>
      <c r="AA108" s="57">
        <f t="shared" ref="AA108:AA114" si="180">$AV$6</f>
        <v>8</v>
      </c>
      <c r="AB108" s="57">
        <f t="shared" si="160"/>
        <v>3</v>
      </c>
      <c r="AC108" s="301">
        <f t="shared" si="161"/>
        <v>23</v>
      </c>
      <c r="AD108" s="302"/>
      <c r="AE108" s="381">
        <v>45643</v>
      </c>
      <c r="AF108" s="61" t="str">
        <f t="shared" ref="AF108:AH114" si="181">H108</f>
        <v xml:space="preserve"> 1-2</v>
      </c>
      <c r="AG108" s="61">
        <f t="shared" si="181"/>
        <v>210</v>
      </c>
      <c r="AH108" s="61">
        <f t="shared" si="181"/>
        <v>6</v>
      </c>
      <c r="AI108" s="381">
        <v>45645</v>
      </c>
      <c r="AJ108" s="61" t="str">
        <f t="shared" ref="AJ108:AJ114" si="182">X108</f>
        <v xml:space="preserve"> 1-2</v>
      </c>
      <c r="AK108" s="61">
        <v>211</v>
      </c>
      <c r="AL108" s="63">
        <f t="shared" ref="AL108:AL114" si="183">Z108</f>
        <v>6</v>
      </c>
      <c r="AM108" s="64">
        <f t="shared" ref="AM108:AM114" si="184">$AV$6</f>
        <v>8</v>
      </c>
      <c r="AN108" s="64">
        <f t="shared" si="172"/>
        <v>4</v>
      </c>
      <c r="AO108" s="303">
        <f t="shared" si="173"/>
        <v>24</v>
      </c>
      <c r="AP108" s="342">
        <f t="shared" si="174"/>
        <v>70</v>
      </c>
      <c r="AQ108" s="107"/>
      <c r="AR108" s="289"/>
      <c r="AS108" s="290"/>
      <c r="AT108" s="70"/>
      <c r="AU108" s="71"/>
      <c r="AV108" s="71"/>
      <c r="AW108" s="71"/>
      <c r="AX108" s="109"/>
      <c r="AY108" s="73"/>
      <c r="AZ108" s="292"/>
      <c r="BA108" s="292"/>
      <c r="BB108" s="292"/>
      <c r="BC108" s="111"/>
      <c r="BD108" s="112"/>
      <c r="BE108" s="112"/>
    </row>
    <row r="109" spans="1:57" ht="66" customHeight="1" thickBot="1" x14ac:dyDescent="0.25">
      <c r="A109" s="361">
        <v>4</v>
      </c>
      <c r="B109" s="362" t="s">
        <v>151</v>
      </c>
      <c r="C109" s="366" t="s">
        <v>102</v>
      </c>
      <c r="D109" s="364" t="s">
        <v>200</v>
      </c>
      <c r="E109" s="322">
        <v>2</v>
      </c>
      <c r="F109" s="322">
        <v>1</v>
      </c>
      <c r="G109" s="298">
        <v>45574</v>
      </c>
      <c r="H109" s="47" t="s">
        <v>45</v>
      </c>
      <c r="I109" s="120">
        <v>111</v>
      </c>
      <c r="J109" s="120">
        <f t="shared" si="175"/>
        <v>6</v>
      </c>
      <c r="K109" s="298">
        <v>45569</v>
      </c>
      <c r="L109" s="47" t="s">
        <v>75</v>
      </c>
      <c r="M109" s="120">
        <v>201</v>
      </c>
      <c r="N109" s="120">
        <f t="shared" si="176"/>
        <v>6</v>
      </c>
      <c r="O109" s="89">
        <f t="shared" si="177"/>
        <v>8</v>
      </c>
      <c r="P109" s="89">
        <f t="shared" si="157"/>
        <v>3</v>
      </c>
      <c r="Q109" s="321">
        <f t="shared" si="158"/>
        <v>23</v>
      </c>
      <c r="R109" s="322"/>
      <c r="S109" s="247">
        <v>45616</v>
      </c>
      <c r="T109" s="94" t="str">
        <f t="shared" si="178"/>
        <v xml:space="preserve"> 3-4</v>
      </c>
      <c r="U109" s="94">
        <f t="shared" si="178"/>
        <v>111</v>
      </c>
      <c r="V109" s="94">
        <f t="shared" si="178"/>
        <v>6</v>
      </c>
      <c r="W109" s="247">
        <v>45611</v>
      </c>
      <c r="X109" s="94" t="str">
        <f t="shared" si="179"/>
        <v xml:space="preserve"> 5-6</v>
      </c>
      <c r="Y109" s="328">
        <f t="shared" si="179"/>
        <v>201</v>
      </c>
      <c r="Z109" s="124">
        <f t="shared" si="179"/>
        <v>6</v>
      </c>
      <c r="AA109" s="125">
        <f t="shared" si="180"/>
        <v>8</v>
      </c>
      <c r="AB109" s="125">
        <f t="shared" si="160"/>
        <v>3</v>
      </c>
      <c r="AC109" s="323">
        <f t="shared" si="161"/>
        <v>23</v>
      </c>
      <c r="AD109" s="324"/>
      <c r="AE109" s="248">
        <v>45644</v>
      </c>
      <c r="AF109" s="101" t="str">
        <f t="shared" si="181"/>
        <v xml:space="preserve"> 3-4</v>
      </c>
      <c r="AG109" s="101">
        <f t="shared" si="181"/>
        <v>111</v>
      </c>
      <c r="AH109" s="101">
        <f t="shared" si="181"/>
        <v>6</v>
      </c>
      <c r="AI109" s="248">
        <v>45646</v>
      </c>
      <c r="AJ109" s="101" t="str">
        <f t="shared" si="182"/>
        <v xml:space="preserve"> 5-6</v>
      </c>
      <c r="AK109" s="101">
        <v>201</v>
      </c>
      <c r="AL109" s="129">
        <f t="shared" si="183"/>
        <v>6</v>
      </c>
      <c r="AM109" s="130">
        <f t="shared" si="184"/>
        <v>8</v>
      </c>
      <c r="AN109" s="130">
        <f t="shared" si="172"/>
        <v>4</v>
      </c>
      <c r="AO109" s="325">
        <f t="shared" si="173"/>
        <v>24</v>
      </c>
      <c r="AP109" s="326">
        <f t="shared" si="174"/>
        <v>70</v>
      </c>
      <c r="AQ109" s="107" t="e">
        <f>#REF!</f>
        <v>#REF!</v>
      </c>
      <c r="AR109" s="289" t="e">
        <f>#REF!</f>
        <v>#REF!</v>
      </c>
      <c r="AS109" s="290">
        <v>42</v>
      </c>
      <c r="AT109" s="70">
        <v>35</v>
      </c>
      <c r="AU109" s="71" t="e">
        <f>TEXT(#REF!, "ДДДДДДД")</f>
        <v>#REF!</v>
      </c>
      <c r="AV109" s="71" t="e">
        <f>TEXT(#REF!, "ДДДДДДД")</f>
        <v>#REF!</v>
      </c>
      <c r="AW109" s="71" t="e">
        <f>TEXT(#REF!, "ДДДДДДД")</f>
        <v>#REF!</v>
      </c>
      <c r="AX109" s="109">
        <v>3</v>
      </c>
      <c r="AY109" s="73" t="str">
        <f>IF(AX109=3, "5-6", IF(AX109=4, "7-8", "9-10"))</f>
        <v>5-6</v>
      </c>
      <c r="AZ109" s="292" t="e">
        <f>#REF!</f>
        <v>#REF!</v>
      </c>
      <c r="BA109" s="292" t="e">
        <f>#REF!</f>
        <v>#REF!</v>
      </c>
      <c r="BB109" s="292" t="e">
        <f>#REF!</f>
        <v>#REF!</v>
      </c>
      <c r="BC109" s="111">
        <f>$BC$13</f>
        <v>6</v>
      </c>
      <c r="BD109" s="112" t="e">
        <f>#REF!</f>
        <v>#REF!</v>
      </c>
      <c r="BE109" s="112" t="e">
        <f>#REF!</f>
        <v>#REF!</v>
      </c>
    </row>
    <row r="110" spans="1:57" ht="66" customHeight="1" thickBot="1" x14ac:dyDescent="0.25">
      <c r="A110" s="367">
        <v>5</v>
      </c>
      <c r="B110" s="350" t="s">
        <v>152</v>
      </c>
      <c r="C110" s="368" t="s">
        <v>153</v>
      </c>
      <c r="D110" s="348" t="s">
        <v>199</v>
      </c>
      <c r="E110" s="333">
        <v>2</v>
      </c>
      <c r="F110" s="333">
        <v>1</v>
      </c>
      <c r="G110" s="385">
        <v>45580</v>
      </c>
      <c r="H110" s="231" t="s">
        <v>45</v>
      </c>
      <c r="I110" s="237">
        <v>201</v>
      </c>
      <c r="J110" s="237">
        <f t="shared" si="175"/>
        <v>6</v>
      </c>
      <c r="K110" s="385">
        <v>45569</v>
      </c>
      <c r="L110" s="47" t="s">
        <v>52</v>
      </c>
      <c r="M110" s="237">
        <v>112</v>
      </c>
      <c r="N110" s="237">
        <f t="shared" si="176"/>
        <v>6</v>
      </c>
      <c r="O110" s="169">
        <f t="shared" si="177"/>
        <v>8</v>
      </c>
      <c r="P110" s="169">
        <f t="shared" si="157"/>
        <v>3</v>
      </c>
      <c r="Q110" s="334">
        <f t="shared" si="158"/>
        <v>23</v>
      </c>
      <c r="R110" s="333"/>
      <c r="S110" s="384">
        <v>45608</v>
      </c>
      <c r="T110" s="239" t="str">
        <f t="shared" si="178"/>
        <v xml:space="preserve"> 3-4</v>
      </c>
      <c r="U110" s="239">
        <f t="shared" si="178"/>
        <v>201</v>
      </c>
      <c r="V110" s="239">
        <f t="shared" si="178"/>
        <v>6</v>
      </c>
      <c r="W110" s="384">
        <v>45611</v>
      </c>
      <c r="X110" s="239" t="str">
        <f t="shared" si="179"/>
        <v xml:space="preserve"> 1-2</v>
      </c>
      <c r="Y110" s="335">
        <f t="shared" si="179"/>
        <v>112</v>
      </c>
      <c r="Z110" s="240">
        <f t="shared" si="179"/>
        <v>6</v>
      </c>
      <c r="AA110" s="172">
        <f t="shared" si="180"/>
        <v>8</v>
      </c>
      <c r="AB110" s="172">
        <f t="shared" si="160"/>
        <v>3</v>
      </c>
      <c r="AC110" s="336">
        <f t="shared" si="161"/>
        <v>23</v>
      </c>
      <c r="AD110" s="337"/>
      <c r="AE110" s="383">
        <v>45650</v>
      </c>
      <c r="AF110" s="241" t="str">
        <f t="shared" si="181"/>
        <v xml:space="preserve"> 3-4</v>
      </c>
      <c r="AG110" s="241">
        <f t="shared" si="181"/>
        <v>201</v>
      </c>
      <c r="AH110" s="241">
        <f t="shared" si="181"/>
        <v>6</v>
      </c>
      <c r="AI110" s="383">
        <v>45646</v>
      </c>
      <c r="AJ110" s="241" t="str">
        <f t="shared" si="182"/>
        <v xml:space="preserve"> 1-2</v>
      </c>
      <c r="AK110" s="241">
        <v>112</v>
      </c>
      <c r="AL110" s="242">
        <f t="shared" si="183"/>
        <v>6</v>
      </c>
      <c r="AM110" s="176">
        <f t="shared" si="184"/>
        <v>8</v>
      </c>
      <c r="AN110" s="176">
        <f t="shared" si="172"/>
        <v>4</v>
      </c>
      <c r="AO110" s="338">
        <f t="shared" si="173"/>
        <v>24</v>
      </c>
      <c r="AP110" s="339">
        <f t="shared" si="174"/>
        <v>70</v>
      </c>
      <c r="AQ110" s="179"/>
      <c r="AR110" s="289"/>
      <c r="AS110" s="290"/>
      <c r="AT110" s="70"/>
      <c r="AU110" s="250"/>
      <c r="AV110" s="250"/>
      <c r="AW110" s="250"/>
      <c r="AX110" s="221"/>
      <c r="AY110" s="222"/>
      <c r="AZ110" s="305"/>
      <c r="BA110" s="305"/>
      <c r="BB110" s="305"/>
      <c r="BC110" s="225"/>
      <c r="BD110" s="369"/>
      <c r="BE110" s="369"/>
    </row>
    <row r="111" spans="1:57" ht="103.5" customHeight="1" thickBot="1" x14ac:dyDescent="0.25">
      <c r="A111" s="349">
        <v>1</v>
      </c>
      <c r="B111" s="370" t="s">
        <v>154</v>
      </c>
      <c r="C111" s="371" t="s">
        <v>153</v>
      </c>
      <c r="D111" s="394" t="s">
        <v>155</v>
      </c>
      <c r="E111" s="296">
        <v>2</v>
      </c>
      <c r="F111" s="296">
        <v>2</v>
      </c>
      <c r="G111" s="395">
        <v>45573</v>
      </c>
      <c r="H111" s="246" t="s">
        <v>45</v>
      </c>
      <c r="I111" s="48">
        <v>103</v>
      </c>
      <c r="J111" s="48">
        <f t="shared" si="175"/>
        <v>6</v>
      </c>
      <c r="K111" s="49">
        <v>45568</v>
      </c>
      <c r="L111" s="47" t="s">
        <v>52</v>
      </c>
      <c r="M111" s="48">
        <v>112</v>
      </c>
      <c r="N111" s="48">
        <f t="shared" si="176"/>
        <v>6</v>
      </c>
      <c r="O111" s="50">
        <f t="shared" si="177"/>
        <v>8</v>
      </c>
      <c r="P111" s="50">
        <f t="shared" si="157"/>
        <v>3</v>
      </c>
      <c r="Q111" s="299">
        <f t="shared" si="158"/>
        <v>23</v>
      </c>
      <c r="R111" s="296"/>
      <c r="S111" s="55">
        <v>45615</v>
      </c>
      <c r="T111" s="54" t="str">
        <f t="shared" si="178"/>
        <v xml:space="preserve"> 3-4</v>
      </c>
      <c r="U111" s="54">
        <f t="shared" si="178"/>
        <v>103</v>
      </c>
      <c r="V111" s="54">
        <f t="shared" si="178"/>
        <v>6</v>
      </c>
      <c r="W111" s="55">
        <v>45610</v>
      </c>
      <c r="X111" s="54" t="str">
        <f t="shared" si="179"/>
        <v xml:space="preserve"> 1-2</v>
      </c>
      <c r="Y111" s="300">
        <f t="shared" si="179"/>
        <v>112</v>
      </c>
      <c r="Z111" s="56">
        <f t="shared" si="179"/>
        <v>6</v>
      </c>
      <c r="AA111" s="57">
        <f t="shared" si="180"/>
        <v>8</v>
      </c>
      <c r="AB111" s="57">
        <f t="shared" si="160"/>
        <v>3</v>
      </c>
      <c r="AC111" s="301">
        <f t="shared" si="161"/>
        <v>23</v>
      </c>
      <c r="AD111" s="302"/>
      <c r="AE111" s="381">
        <v>45643</v>
      </c>
      <c r="AF111" s="61" t="str">
        <f t="shared" si="181"/>
        <v xml:space="preserve"> 3-4</v>
      </c>
      <c r="AG111" s="61">
        <f t="shared" si="181"/>
        <v>103</v>
      </c>
      <c r="AH111" s="61">
        <f t="shared" si="181"/>
        <v>6</v>
      </c>
      <c r="AI111" s="417">
        <v>45645</v>
      </c>
      <c r="AJ111" s="61" t="str">
        <f t="shared" si="182"/>
        <v xml:space="preserve"> 1-2</v>
      </c>
      <c r="AK111" s="61">
        <v>112</v>
      </c>
      <c r="AL111" s="63">
        <f t="shared" si="183"/>
        <v>6</v>
      </c>
      <c r="AM111" s="64">
        <f t="shared" si="184"/>
        <v>8</v>
      </c>
      <c r="AN111" s="64">
        <f t="shared" si="172"/>
        <v>4</v>
      </c>
      <c r="AO111" s="303">
        <f t="shared" si="173"/>
        <v>24</v>
      </c>
      <c r="AP111" s="342">
        <f t="shared" si="174"/>
        <v>70</v>
      </c>
      <c r="AQ111" s="179"/>
      <c r="AR111" s="289"/>
      <c r="AS111" s="290"/>
      <c r="AT111" s="70"/>
      <c r="AU111" s="250"/>
      <c r="AV111" s="250"/>
      <c r="AW111" s="250"/>
      <c r="AX111" s="221"/>
      <c r="AY111" s="222"/>
      <c r="AZ111" s="305"/>
      <c r="BA111" s="305"/>
      <c r="BB111" s="305"/>
      <c r="BC111" s="225"/>
      <c r="BD111" s="369"/>
      <c r="BE111" s="369"/>
    </row>
    <row r="112" spans="1:57" ht="102.75" customHeight="1" thickBot="1" x14ac:dyDescent="0.25">
      <c r="A112" s="361">
        <v>2</v>
      </c>
      <c r="B112" s="362" t="s">
        <v>156</v>
      </c>
      <c r="C112" s="366" t="s">
        <v>115</v>
      </c>
      <c r="D112" s="346" t="s">
        <v>157</v>
      </c>
      <c r="E112" s="322">
        <v>2</v>
      </c>
      <c r="F112" s="322">
        <v>2</v>
      </c>
      <c r="G112" s="418">
        <v>45573</v>
      </c>
      <c r="H112" s="47" t="s">
        <v>52</v>
      </c>
      <c r="I112" s="120">
        <v>206</v>
      </c>
      <c r="J112" s="120">
        <f t="shared" si="175"/>
        <v>6</v>
      </c>
      <c r="K112" s="298">
        <v>45569</v>
      </c>
      <c r="L112" s="47" t="s">
        <v>52</v>
      </c>
      <c r="M112" s="120">
        <v>112</v>
      </c>
      <c r="N112" s="120">
        <f t="shared" si="176"/>
        <v>6</v>
      </c>
      <c r="O112" s="89">
        <f t="shared" si="177"/>
        <v>8</v>
      </c>
      <c r="P112" s="89">
        <f t="shared" si="157"/>
        <v>3</v>
      </c>
      <c r="Q112" s="321">
        <f t="shared" si="158"/>
        <v>23</v>
      </c>
      <c r="R112" s="322"/>
      <c r="S112" s="414">
        <v>45615</v>
      </c>
      <c r="T112" s="94" t="str">
        <f t="shared" si="178"/>
        <v xml:space="preserve"> 1-2</v>
      </c>
      <c r="U112" s="94">
        <f t="shared" si="178"/>
        <v>206</v>
      </c>
      <c r="V112" s="94">
        <f t="shared" si="178"/>
        <v>6</v>
      </c>
      <c r="W112" s="247">
        <v>45603</v>
      </c>
      <c r="X112" s="94" t="str">
        <f t="shared" si="179"/>
        <v xml:space="preserve"> 1-2</v>
      </c>
      <c r="Y112" s="328">
        <f t="shared" si="179"/>
        <v>112</v>
      </c>
      <c r="Z112" s="124">
        <f t="shared" si="179"/>
        <v>6</v>
      </c>
      <c r="AA112" s="125">
        <f t="shared" si="180"/>
        <v>8</v>
      </c>
      <c r="AB112" s="125">
        <f t="shared" si="160"/>
        <v>3</v>
      </c>
      <c r="AC112" s="323">
        <f t="shared" si="161"/>
        <v>23</v>
      </c>
      <c r="AD112" s="324"/>
      <c r="AE112" s="417">
        <v>45643</v>
      </c>
      <c r="AF112" s="101" t="str">
        <f t="shared" si="181"/>
        <v xml:space="preserve"> 1-2</v>
      </c>
      <c r="AG112" s="101">
        <f t="shared" si="181"/>
        <v>206</v>
      </c>
      <c r="AH112" s="101">
        <f t="shared" si="181"/>
        <v>6</v>
      </c>
      <c r="AI112" s="415">
        <v>45646</v>
      </c>
      <c r="AJ112" s="101" t="str">
        <f t="shared" si="182"/>
        <v xml:space="preserve"> 1-2</v>
      </c>
      <c r="AK112" s="101">
        <v>112</v>
      </c>
      <c r="AL112" s="129">
        <f t="shared" si="183"/>
        <v>6</v>
      </c>
      <c r="AM112" s="130">
        <f t="shared" si="184"/>
        <v>8</v>
      </c>
      <c r="AN112" s="130">
        <f t="shared" si="172"/>
        <v>4</v>
      </c>
      <c r="AO112" s="325">
        <f t="shared" si="173"/>
        <v>24</v>
      </c>
      <c r="AP112" s="326">
        <f t="shared" si="174"/>
        <v>70</v>
      </c>
      <c r="AQ112" s="179"/>
      <c r="AR112" s="289"/>
      <c r="AS112" s="290"/>
      <c r="AT112" s="70"/>
      <c r="AU112" s="250"/>
      <c r="AV112" s="250"/>
      <c r="AW112" s="250"/>
      <c r="AX112" s="221"/>
      <c r="AY112" s="222"/>
      <c r="AZ112" s="305"/>
      <c r="BA112" s="305"/>
      <c r="BB112" s="305"/>
      <c r="BC112" s="225"/>
      <c r="BD112" s="369"/>
      <c r="BE112" s="369"/>
    </row>
    <row r="113" spans="1:57" ht="109.5" customHeight="1" thickBot="1" x14ac:dyDescent="0.25">
      <c r="A113" s="361">
        <v>3</v>
      </c>
      <c r="B113" s="362" t="s">
        <v>148</v>
      </c>
      <c r="C113" s="363" t="s">
        <v>43</v>
      </c>
      <c r="D113" s="364" t="s">
        <v>149</v>
      </c>
      <c r="E113" s="322">
        <v>2</v>
      </c>
      <c r="F113" s="322">
        <v>2</v>
      </c>
      <c r="G113" s="418">
        <v>45572</v>
      </c>
      <c r="H113" s="47" t="s">
        <v>52</v>
      </c>
      <c r="I113" s="120">
        <v>112</v>
      </c>
      <c r="J113" s="120">
        <f t="shared" si="175"/>
        <v>6</v>
      </c>
      <c r="K113" s="298">
        <v>45575</v>
      </c>
      <c r="L113" s="47" t="s">
        <v>52</v>
      </c>
      <c r="M113" s="120">
        <v>112</v>
      </c>
      <c r="N113" s="120">
        <f t="shared" si="176"/>
        <v>6</v>
      </c>
      <c r="O113" s="89">
        <f t="shared" si="177"/>
        <v>8</v>
      </c>
      <c r="P113" s="89">
        <f t="shared" si="157"/>
        <v>3</v>
      </c>
      <c r="Q113" s="321">
        <f t="shared" si="158"/>
        <v>23</v>
      </c>
      <c r="R113" s="322"/>
      <c r="S113" s="419">
        <v>45614</v>
      </c>
      <c r="T113" s="94" t="str">
        <f t="shared" si="178"/>
        <v xml:space="preserve"> 1-2</v>
      </c>
      <c r="U113" s="94">
        <f t="shared" si="178"/>
        <v>112</v>
      </c>
      <c r="V113" s="94">
        <f t="shared" si="178"/>
        <v>6</v>
      </c>
      <c r="W113" s="419">
        <v>45611</v>
      </c>
      <c r="X113" s="94" t="str">
        <f t="shared" ref="X113:X114" si="185">L113</f>
        <v xml:space="preserve"> 1-2</v>
      </c>
      <c r="Y113" s="328">
        <f t="shared" si="179"/>
        <v>112</v>
      </c>
      <c r="Z113" s="124">
        <f t="shared" si="179"/>
        <v>6</v>
      </c>
      <c r="AA113" s="125">
        <f t="shared" si="180"/>
        <v>8</v>
      </c>
      <c r="AB113" s="125">
        <f t="shared" si="160"/>
        <v>3</v>
      </c>
      <c r="AC113" s="323">
        <f t="shared" si="161"/>
        <v>23</v>
      </c>
      <c r="AD113" s="324"/>
      <c r="AE113" s="415">
        <v>45642</v>
      </c>
      <c r="AF113" s="101" t="str">
        <f t="shared" si="181"/>
        <v xml:space="preserve"> 1-2</v>
      </c>
      <c r="AG113" s="101">
        <f t="shared" si="181"/>
        <v>112</v>
      </c>
      <c r="AH113" s="101">
        <f t="shared" si="181"/>
        <v>6</v>
      </c>
      <c r="AI113" s="416">
        <v>45646</v>
      </c>
      <c r="AJ113" s="101" t="str">
        <f t="shared" si="182"/>
        <v xml:space="preserve"> 1-2</v>
      </c>
      <c r="AK113" s="101">
        <v>112</v>
      </c>
      <c r="AL113" s="129">
        <f t="shared" si="183"/>
        <v>6</v>
      </c>
      <c r="AM113" s="130">
        <f t="shared" si="184"/>
        <v>8</v>
      </c>
      <c r="AN113" s="130">
        <f t="shared" si="172"/>
        <v>4</v>
      </c>
      <c r="AO113" s="325">
        <f t="shared" si="173"/>
        <v>24</v>
      </c>
      <c r="AP113" s="326">
        <f t="shared" si="174"/>
        <v>70</v>
      </c>
      <c r="AQ113" s="179"/>
      <c r="AR113" s="289"/>
      <c r="AS113" s="290"/>
      <c r="AT113" s="70"/>
      <c r="AU113" s="250"/>
      <c r="AV113" s="250"/>
      <c r="AW113" s="250"/>
      <c r="AX113" s="221"/>
      <c r="AY113" s="222"/>
      <c r="AZ113" s="305"/>
      <c r="BA113" s="305"/>
      <c r="BB113" s="305"/>
      <c r="BC113" s="225"/>
      <c r="BD113" s="369"/>
      <c r="BE113" s="369"/>
    </row>
    <row r="114" spans="1:57" ht="66" customHeight="1" thickBot="1" x14ac:dyDescent="0.25">
      <c r="A114" s="361">
        <v>4</v>
      </c>
      <c r="B114" s="362" t="s">
        <v>158</v>
      </c>
      <c r="C114" s="366" t="s">
        <v>163</v>
      </c>
      <c r="D114" s="346" t="s">
        <v>159</v>
      </c>
      <c r="E114" s="322">
        <v>2</v>
      </c>
      <c r="F114" s="322">
        <v>2</v>
      </c>
      <c r="G114" s="298">
        <v>45572</v>
      </c>
      <c r="H114" s="47" t="s">
        <v>45</v>
      </c>
      <c r="I114" s="120">
        <v>103</v>
      </c>
      <c r="J114" s="120">
        <f t="shared" si="175"/>
        <v>6</v>
      </c>
      <c r="K114" s="298">
        <v>45575</v>
      </c>
      <c r="L114" s="47" t="s">
        <v>45</v>
      </c>
      <c r="M114" s="120">
        <v>112</v>
      </c>
      <c r="N114" s="120">
        <f t="shared" si="176"/>
        <v>6</v>
      </c>
      <c r="O114" s="89">
        <f t="shared" si="177"/>
        <v>8</v>
      </c>
      <c r="P114" s="89">
        <f t="shared" si="157"/>
        <v>3</v>
      </c>
      <c r="Q114" s="321">
        <f t="shared" si="158"/>
        <v>23</v>
      </c>
      <c r="R114" s="322"/>
      <c r="S114" s="247">
        <v>45614</v>
      </c>
      <c r="T114" s="94" t="str">
        <f t="shared" si="178"/>
        <v xml:space="preserve"> 3-4</v>
      </c>
      <c r="U114" s="94">
        <f t="shared" si="178"/>
        <v>103</v>
      </c>
      <c r="V114" s="94">
        <f t="shared" si="178"/>
        <v>6</v>
      </c>
      <c r="W114" s="420">
        <v>45611</v>
      </c>
      <c r="X114" s="239" t="str">
        <f t="shared" si="185"/>
        <v xml:space="preserve"> 3-4</v>
      </c>
      <c r="Y114" s="328">
        <f t="shared" si="179"/>
        <v>112</v>
      </c>
      <c r="Z114" s="124">
        <f t="shared" si="179"/>
        <v>6</v>
      </c>
      <c r="AA114" s="125">
        <f t="shared" si="180"/>
        <v>8</v>
      </c>
      <c r="AB114" s="125">
        <f t="shared" si="160"/>
        <v>3</v>
      </c>
      <c r="AC114" s="323">
        <f t="shared" si="161"/>
        <v>23</v>
      </c>
      <c r="AD114" s="324"/>
      <c r="AE114" s="248">
        <v>45642</v>
      </c>
      <c r="AF114" s="101" t="str">
        <f t="shared" si="181"/>
        <v xml:space="preserve"> 3-4</v>
      </c>
      <c r="AG114" s="101">
        <f t="shared" si="181"/>
        <v>103</v>
      </c>
      <c r="AH114" s="101">
        <f t="shared" si="181"/>
        <v>6</v>
      </c>
      <c r="AI114" s="248">
        <v>45645</v>
      </c>
      <c r="AJ114" s="101" t="str">
        <f t="shared" si="182"/>
        <v xml:space="preserve"> 3-4</v>
      </c>
      <c r="AK114" s="101">
        <v>112</v>
      </c>
      <c r="AL114" s="129">
        <f t="shared" si="183"/>
        <v>6</v>
      </c>
      <c r="AM114" s="130">
        <f t="shared" si="184"/>
        <v>8</v>
      </c>
      <c r="AN114" s="130">
        <f t="shared" si="172"/>
        <v>4</v>
      </c>
      <c r="AO114" s="325">
        <f t="shared" si="173"/>
        <v>24</v>
      </c>
      <c r="AP114" s="326">
        <f t="shared" si="174"/>
        <v>70</v>
      </c>
      <c r="AQ114" s="179"/>
      <c r="AR114" s="289"/>
      <c r="AS114" s="290"/>
      <c r="AT114" s="70"/>
      <c r="AU114" s="250"/>
      <c r="AV114" s="250"/>
      <c r="AW114" s="250"/>
      <c r="AX114" s="221"/>
      <c r="AY114" s="222"/>
      <c r="AZ114" s="305"/>
      <c r="BA114" s="305"/>
      <c r="BB114" s="305"/>
      <c r="BC114" s="225"/>
      <c r="BD114" s="369"/>
      <c r="BE114" s="369"/>
    </row>
    <row r="115" spans="1:57" ht="76.5" customHeight="1" thickBot="1" x14ac:dyDescent="0.25">
      <c r="A115" s="367">
        <v>5</v>
      </c>
      <c r="B115" s="372" t="s">
        <v>132</v>
      </c>
      <c r="C115" s="373" t="s">
        <v>68</v>
      </c>
      <c r="D115" s="374" t="s">
        <v>140</v>
      </c>
      <c r="E115" s="333">
        <v>2</v>
      </c>
      <c r="F115" s="333">
        <v>2</v>
      </c>
      <c r="G115" s="629" t="s">
        <v>196</v>
      </c>
      <c r="H115" s="630"/>
      <c r="I115" s="630"/>
      <c r="J115" s="630"/>
      <c r="K115" s="630"/>
      <c r="L115" s="630"/>
      <c r="M115" s="630"/>
      <c r="N115" s="631"/>
      <c r="O115" s="169">
        <v>20</v>
      </c>
      <c r="P115" s="169">
        <f t="shared" si="157"/>
        <v>3</v>
      </c>
      <c r="Q115" s="334">
        <f t="shared" si="158"/>
        <v>23</v>
      </c>
      <c r="R115" s="333"/>
      <c r="S115" s="590" t="s">
        <v>197</v>
      </c>
      <c r="T115" s="591"/>
      <c r="U115" s="591"/>
      <c r="V115" s="591"/>
      <c r="W115" s="591"/>
      <c r="X115" s="591"/>
      <c r="Y115" s="591"/>
      <c r="Z115" s="592"/>
      <c r="AA115" s="172">
        <v>20</v>
      </c>
      <c r="AB115" s="172">
        <f t="shared" si="160"/>
        <v>3</v>
      </c>
      <c r="AC115" s="336">
        <f t="shared" si="161"/>
        <v>23</v>
      </c>
      <c r="AD115" s="337"/>
      <c r="AE115" s="597" t="s">
        <v>198</v>
      </c>
      <c r="AF115" s="598"/>
      <c r="AG115" s="598"/>
      <c r="AH115" s="598"/>
      <c r="AI115" s="598"/>
      <c r="AJ115" s="598"/>
      <c r="AK115" s="598"/>
      <c r="AL115" s="543"/>
      <c r="AM115" s="176">
        <v>20</v>
      </c>
      <c r="AN115" s="176">
        <f t="shared" si="172"/>
        <v>4</v>
      </c>
      <c r="AO115" s="338">
        <f t="shared" si="173"/>
        <v>24</v>
      </c>
      <c r="AP115" s="339">
        <f t="shared" si="174"/>
        <v>70</v>
      </c>
      <c r="AQ115" s="179" t="e">
        <f>#REF!</f>
        <v>#REF!</v>
      </c>
      <c r="AR115" s="289" t="e">
        <f>#REF!</f>
        <v>#REF!</v>
      </c>
      <c r="AS115" s="290">
        <v>42</v>
      </c>
      <c r="AT115" s="70">
        <v>35</v>
      </c>
      <c r="AU115" s="250" t="e">
        <f>TEXT(#REF!, "ДДДДДДД")</f>
        <v>#REF!</v>
      </c>
      <c r="AV115" s="250" t="e">
        <f>TEXT(#REF!, "ДДДДДДД")</f>
        <v>#REF!</v>
      </c>
      <c r="AW115" s="250" t="e">
        <f>TEXT(#REF!, "ДДДДДДД")</f>
        <v>#REF!</v>
      </c>
      <c r="AX115" s="221">
        <v>3</v>
      </c>
      <c r="AY115" s="222" t="str">
        <f>IF(AX115=3, "5-6", IF(AX115=4, "7-8", "9-10"))</f>
        <v>5-6</v>
      </c>
      <c r="AZ115" s="305" t="e">
        <f>AZ109</f>
        <v>#REF!</v>
      </c>
      <c r="BA115" s="305" t="e">
        <f>BA109</f>
        <v>#REF!</v>
      </c>
      <c r="BB115" s="305" t="e">
        <f>BB109</f>
        <v>#REF!</v>
      </c>
      <c r="BC115" s="225">
        <f>$BC$13</f>
        <v>6</v>
      </c>
      <c r="BD115" s="369" t="e">
        <f>BD109</f>
        <v>#REF!</v>
      </c>
      <c r="BE115" s="369" t="e">
        <f>BE109</f>
        <v>#REF!</v>
      </c>
    </row>
    <row r="116" spans="1:57" ht="18.75" x14ac:dyDescent="0.25">
      <c r="A116" s="375"/>
      <c r="G116" s="376"/>
    </row>
    <row r="117" spans="1:57" ht="99" customHeight="1" x14ac:dyDescent="0.25">
      <c r="A117" s="623" t="s">
        <v>160</v>
      </c>
      <c r="B117" s="623"/>
      <c r="C117" s="623"/>
      <c r="D117" s="623"/>
      <c r="E117" s="623"/>
      <c r="F117" s="623"/>
      <c r="G117" s="623"/>
      <c r="H117" s="623"/>
      <c r="I117" s="623"/>
      <c r="J117" s="623"/>
      <c r="K117" s="623"/>
      <c r="L117" s="623"/>
      <c r="M117" s="623"/>
      <c r="N117" s="623"/>
      <c r="O117" s="623"/>
      <c r="P117" s="623"/>
      <c r="Q117" s="623"/>
      <c r="R117" s="377"/>
      <c r="S117" s="586" t="s">
        <v>161</v>
      </c>
      <c r="T117" s="586"/>
      <c r="U117" s="586"/>
      <c r="V117" s="586"/>
      <c r="W117" s="586"/>
      <c r="X117" s="586"/>
      <c r="Y117" s="586"/>
      <c r="Z117" s="586"/>
      <c r="AA117" s="586"/>
      <c r="AB117" s="586"/>
      <c r="AC117" s="586"/>
      <c r="AD117" s="586"/>
      <c r="AE117" s="586"/>
      <c r="AF117" s="586"/>
      <c r="AG117" s="586"/>
      <c r="AH117" s="586"/>
      <c r="AI117" s="586"/>
      <c r="AJ117" s="586"/>
      <c r="AK117" s="586"/>
      <c r="AL117" s="586"/>
      <c r="AM117" s="586"/>
      <c r="AN117" s="586"/>
      <c r="AO117" s="586"/>
      <c r="AP117" s="586"/>
    </row>
    <row r="118" spans="1:57" ht="69" customHeight="1" x14ac:dyDescent="0.25">
      <c r="A118" s="378"/>
      <c r="B118" s="378"/>
      <c r="C118" s="378"/>
      <c r="D118" s="378"/>
      <c r="E118" s="378"/>
      <c r="F118" s="378"/>
      <c r="G118" s="378"/>
      <c r="H118" s="378"/>
      <c r="I118" s="378"/>
      <c r="J118" s="378"/>
      <c r="K118" s="378"/>
      <c r="L118" s="378"/>
      <c r="M118" s="378"/>
      <c r="N118" s="378"/>
      <c r="O118" s="378"/>
      <c r="P118" s="378"/>
      <c r="Q118" s="378"/>
      <c r="R118" s="377"/>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79"/>
      <c r="AP118" s="379"/>
    </row>
    <row r="119" spans="1:57" ht="69" customHeight="1" x14ac:dyDescent="0.25">
      <c r="A119" s="378"/>
      <c r="B119" s="378"/>
      <c r="C119" s="378"/>
      <c r="D119" s="378"/>
      <c r="E119" s="378"/>
      <c r="F119" s="378"/>
      <c r="G119" s="378"/>
      <c r="H119" s="378"/>
      <c r="I119" s="378"/>
      <c r="J119" s="378"/>
      <c r="K119" s="378"/>
      <c r="L119" s="378"/>
      <c r="M119" s="378"/>
      <c r="N119" s="378"/>
      <c r="O119" s="378"/>
      <c r="P119" s="378"/>
      <c r="Q119" s="378"/>
      <c r="R119" s="377"/>
      <c r="S119" s="379"/>
      <c r="T119" s="379"/>
      <c r="U119" s="379"/>
      <c r="V119" s="379"/>
      <c r="W119" s="379"/>
      <c r="X119" s="379"/>
      <c r="Y119" s="379"/>
      <c r="Z119" s="379"/>
      <c r="AA119" s="379"/>
      <c r="AB119" s="379"/>
      <c r="AC119" s="379"/>
      <c r="AD119" s="379"/>
      <c r="AE119" s="379"/>
      <c r="AF119" s="379"/>
      <c r="AG119" s="379"/>
      <c r="AH119" s="379"/>
      <c r="AI119" s="379"/>
      <c r="AJ119" s="379"/>
      <c r="AK119" s="379"/>
      <c r="AL119" s="379"/>
      <c r="AM119" s="379"/>
      <c r="AN119" s="379"/>
      <c r="AO119" s="379"/>
      <c r="AP119" s="379"/>
    </row>
    <row r="120" spans="1:57" ht="25.5" x14ac:dyDescent="0.25">
      <c r="A120" s="378"/>
    </row>
    <row r="121" spans="1:57" ht="25.5" x14ac:dyDescent="0.25">
      <c r="A121" s="378"/>
    </row>
    <row r="122" spans="1:57" ht="25.5" x14ac:dyDescent="0.25">
      <c r="A122" s="378"/>
    </row>
    <row r="123" spans="1:57" ht="25.5" x14ac:dyDescent="0.25">
      <c r="A123" s="378"/>
    </row>
    <row r="124" spans="1:57" ht="25.5" x14ac:dyDescent="0.25">
      <c r="A124" s="378"/>
    </row>
    <row r="125" spans="1:57" ht="25.5" x14ac:dyDescent="0.25">
      <c r="A125" s="378"/>
    </row>
    <row r="126" spans="1:57" ht="25.5" x14ac:dyDescent="0.25">
      <c r="A126" s="378"/>
    </row>
    <row r="127" spans="1:57" ht="25.5" x14ac:dyDescent="0.25">
      <c r="A127" s="378"/>
    </row>
    <row r="128" spans="1:57" ht="25.5" x14ac:dyDescent="0.25">
      <c r="A128" s="378"/>
    </row>
    <row r="129" spans="1:1" ht="25.5" x14ac:dyDescent="0.25">
      <c r="A129" s="378"/>
    </row>
    <row r="130" spans="1:1" ht="25.5" x14ac:dyDescent="0.25">
      <c r="A130" s="378"/>
    </row>
    <row r="131" spans="1:1" ht="25.5" x14ac:dyDescent="0.25">
      <c r="A131" s="378"/>
    </row>
    <row r="132" spans="1:1" ht="25.5" x14ac:dyDescent="0.25">
      <c r="A132" s="378"/>
    </row>
    <row r="133" spans="1:1" ht="25.5" x14ac:dyDescent="0.25">
      <c r="A133" s="378"/>
    </row>
    <row r="134" spans="1:1" ht="25.5" x14ac:dyDescent="0.25">
      <c r="A134" s="378"/>
    </row>
    <row r="135" spans="1:1" ht="25.5" x14ac:dyDescent="0.25">
      <c r="A135" s="378"/>
    </row>
    <row r="136" spans="1:1" ht="25.5" x14ac:dyDescent="0.25">
      <c r="A136" s="378"/>
    </row>
    <row r="137" spans="1:1" ht="25.5" x14ac:dyDescent="0.25">
      <c r="A137" s="378"/>
    </row>
    <row r="138" spans="1:1" ht="25.5" x14ac:dyDescent="0.25">
      <c r="A138" s="378"/>
    </row>
    <row r="139" spans="1:1" ht="25.5" x14ac:dyDescent="0.25">
      <c r="A139" s="378"/>
    </row>
    <row r="140" spans="1:1" ht="25.5" x14ac:dyDescent="0.25">
      <c r="A140" s="378"/>
    </row>
    <row r="141" spans="1:1" ht="25.5" x14ac:dyDescent="0.25">
      <c r="A141" s="378"/>
    </row>
    <row r="142" spans="1:1" ht="25.5" x14ac:dyDescent="0.25">
      <c r="A142" s="378"/>
    </row>
    <row r="143" spans="1:1" ht="25.5" x14ac:dyDescent="0.25">
      <c r="A143" s="378"/>
    </row>
    <row r="144" spans="1:1" ht="25.5" x14ac:dyDescent="0.25">
      <c r="A144" s="378"/>
    </row>
    <row r="145" spans="1:1" ht="25.5" x14ac:dyDescent="0.25">
      <c r="A145" s="378"/>
    </row>
    <row r="146" spans="1:1" ht="25.5" x14ac:dyDescent="0.25">
      <c r="A146" s="378"/>
    </row>
    <row r="147" spans="1:1" ht="25.5" x14ac:dyDescent="0.25">
      <c r="A147" s="378"/>
    </row>
    <row r="148" spans="1:1" ht="25.5" x14ac:dyDescent="0.25">
      <c r="A148" s="378"/>
    </row>
  </sheetData>
  <mergeCells count="354">
    <mergeCell ref="D85:X86"/>
    <mergeCell ref="G87:Q87"/>
    <mergeCell ref="G88:Q88"/>
    <mergeCell ref="K89:N90"/>
    <mergeCell ref="U91:U92"/>
    <mergeCell ref="T91:T92"/>
    <mergeCell ref="R87:R92"/>
    <mergeCell ref="O89:O92"/>
    <mergeCell ref="P89:P92"/>
    <mergeCell ref="Q89:Q92"/>
    <mergeCell ref="M91:M92"/>
    <mergeCell ref="N91:N92"/>
    <mergeCell ref="W89:Z90"/>
    <mergeCell ref="S88:AC88"/>
    <mergeCell ref="S87:AC87"/>
    <mergeCell ref="X91:X92"/>
    <mergeCell ref="W91:W92"/>
    <mergeCell ref="V91:V92"/>
    <mergeCell ref="S89:V90"/>
    <mergeCell ref="W82:Y82"/>
    <mergeCell ref="W83:Y83"/>
    <mergeCell ref="W84:Y84"/>
    <mergeCell ref="W67:Y67"/>
    <mergeCell ref="W68:Y68"/>
    <mergeCell ref="W69:Y69"/>
    <mergeCell ref="W70:Y70"/>
    <mergeCell ref="W71:Y71"/>
    <mergeCell ref="W72:Y72"/>
    <mergeCell ref="W73:Y73"/>
    <mergeCell ref="W74:Y74"/>
    <mergeCell ref="W75:Y75"/>
    <mergeCell ref="W76:Y76"/>
    <mergeCell ref="W77:Y77"/>
    <mergeCell ref="W78:Y78"/>
    <mergeCell ref="W63:Y63"/>
    <mergeCell ref="W64:Y64"/>
    <mergeCell ref="W65:Y65"/>
    <mergeCell ref="W66:Y66"/>
    <mergeCell ref="AE62:AL62"/>
    <mergeCell ref="G62:N62"/>
    <mergeCell ref="W79:Y79"/>
    <mergeCell ref="W80:Y80"/>
    <mergeCell ref="W81:Y81"/>
    <mergeCell ref="AI63:AK63"/>
    <mergeCell ref="AI64:AK64"/>
    <mergeCell ref="AI65:AK65"/>
    <mergeCell ref="AI66:AK66"/>
    <mergeCell ref="AI67:AK67"/>
    <mergeCell ref="AI68:AK68"/>
    <mergeCell ref="AI69:AK69"/>
    <mergeCell ref="AI70:AK70"/>
    <mergeCell ref="AI71:AK71"/>
    <mergeCell ref="AI72:AK72"/>
    <mergeCell ref="AI73:AK73"/>
    <mergeCell ref="K75:M75"/>
    <mergeCell ref="K74:M74"/>
    <mergeCell ref="K73:M73"/>
    <mergeCell ref="K72:M72"/>
    <mergeCell ref="K63:M63"/>
    <mergeCell ref="K64:M64"/>
    <mergeCell ref="K65:M65"/>
    <mergeCell ref="K66:M66"/>
    <mergeCell ref="K67:M67"/>
    <mergeCell ref="K68:M68"/>
    <mergeCell ref="K69:M69"/>
    <mergeCell ref="K70:M70"/>
    <mergeCell ref="K71:M71"/>
    <mergeCell ref="K84:M84"/>
    <mergeCell ref="K83:M83"/>
    <mergeCell ref="K82:M82"/>
    <mergeCell ref="K81:M81"/>
    <mergeCell ref="K80:M80"/>
    <mergeCell ref="K79:M79"/>
    <mergeCell ref="K78:M78"/>
    <mergeCell ref="K77:M77"/>
    <mergeCell ref="K76:M76"/>
    <mergeCell ref="A117:Q117"/>
    <mergeCell ref="G95:N95"/>
    <mergeCell ref="G101:N101"/>
    <mergeCell ref="G107:N107"/>
    <mergeCell ref="G115:N115"/>
    <mergeCell ref="AG91:AG92"/>
    <mergeCell ref="AH91:AH92"/>
    <mergeCell ref="AI91:AI92"/>
    <mergeCell ref="AJ91:AJ92"/>
    <mergeCell ref="AF91:AF92"/>
    <mergeCell ref="AE91:AE92"/>
    <mergeCell ref="A87:A92"/>
    <mergeCell ref="B87:B92"/>
    <mergeCell ref="C87:C92"/>
    <mergeCell ref="D87:D92"/>
    <mergeCell ref="E87:E92"/>
    <mergeCell ref="F87:F92"/>
    <mergeCell ref="G91:G92"/>
    <mergeCell ref="H91:H92"/>
    <mergeCell ref="I91:I92"/>
    <mergeCell ref="J91:J92"/>
    <mergeCell ref="K91:K92"/>
    <mergeCell ref="L91:L92"/>
    <mergeCell ref="G89:J90"/>
    <mergeCell ref="S117:AP117"/>
    <mergeCell ref="S95:Z95"/>
    <mergeCell ref="S115:Z115"/>
    <mergeCell ref="S91:S92"/>
    <mergeCell ref="S101:Z101"/>
    <mergeCell ref="AE101:AL101"/>
    <mergeCell ref="S107:Z107"/>
    <mergeCell ref="AE107:AL107"/>
    <mergeCell ref="AE95:AL95"/>
    <mergeCell ref="AE115:AL115"/>
    <mergeCell ref="AK91:AK92"/>
    <mergeCell ref="AL91:AL92"/>
    <mergeCell ref="AM89:AM92"/>
    <mergeCell ref="AE89:AH90"/>
    <mergeCell ref="AN89:AN92"/>
    <mergeCell ref="AO89:AO92"/>
    <mergeCell ref="AI89:AL90"/>
    <mergeCell ref="AP87:AP92"/>
    <mergeCell ref="AE88:AO88"/>
    <mergeCell ref="AC89:AC92"/>
    <mergeCell ref="AB89:AB92"/>
    <mergeCell ref="AA89:AA92"/>
    <mergeCell ref="Z91:Z92"/>
    <mergeCell ref="Y91:Y92"/>
    <mergeCell ref="AI74:AK74"/>
    <mergeCell ref="AI80:AK80"/>
    <mergeCell ref="AI81:AK81"/>
    <mergeCell ref="AI82:AK82"/>
    <mergeCell ref="AI83:AK83"/>
    <mergeCell ref="AI84:AK84"/>
    <mergeCell ref="AR81:AR87"/>
    <mergeCell ref="AQ81:AQ87"/>
    <mergeCell ref="AD87:AD92"/>
    <mergeCell ref="BA86:BC86"/>
    <mergeCell ref="AX86:AY86"/>
    <mergeCell ref="AS86:AT86"/>
    <mergeCell ref="AE87:AO87"/>
    <mergeCell ref="AI79:AK79"/>
    <mergeCell ref="AI78:AK78"/>
    <mergeCell ref="AI77:AK77"/>
    <mergeCell ref="AI76:AK76"/>
    <mergeCell ref="AI75:AK75"/>
    <mergeCell ref="K13:M13"/>
    <mergeCell ref="K14:M14"/>
    <mergeCell ref="K15:M15"/>
    <mergeCell ref="K16:M16"/>
    <mergeCell ref="K17:M17"/>
    <mergeCell ref="K18:M18"/>
    <mergeCell ref="K29:M29"/>
    <mergeCell ref="K28:M28"/>
    <mergeCell ref="K27:M27"/>
    <mergeCell ref="K26:M26"/>
    <mergeCell ref="K25:M25"/>
    <mergeCell ref="K19:M19"/>
    <mergeCell ref="K24:M24"/>
    <mergeCell ref="G22:N22"/>
    <mergeCell ref="K23:M23"/>
    <mergeCell ref="K21:M21"/>
    <mergeCell ref="K20:M20"/>
    <mergeCell ref="K51:M51"/>
    <mergeCell ref="K50:M50"/>
    <mergeCell ref="K49:M49"/>
    <mergeCell ref="K48:M48"/>
    <mergeCell ref="G53:N53"/>
    <mergeCell ref="W55:Y55"/>
    <mergeCell ref="W56:Y56"/>
    <mergeCell ref="K39:M39"/>
    <mergeCell ref="K47:M47"/>
    <mergeCell ref="K42:M42"/>
    <mergeCell ref="K46:M46"/>
    <mergeCell ref="K40:M40"/>
    <mergeCell ref="K41:M41"/>
    <mergeCell ref="K45:M45"/>
    <mergeCell ref="K43:M43"/>
    <mergeCell ref="G44:N44"/>
    <mergeCell ref="W45:Y45"/>
    <mergeCell ref="S53:Z53"/>
    <mergeCell ref="W48:Y48"/>
    <mergeCell ref="W49:Y49"/>
    <mergeCell ref="W50:Y50"/>
    <mergeCell ref="W51:Y51"/>
    <mergeCell ref="W52:Y52"/>
    <mergeCell ref="W54:Y54"/>
    <mergeCell ref="K61:M61"/>
    <mergeCell ref="K60:M60"/>
    <mergeCell ref="K59:M59"/>
    <mergeCell ref="K58:M58"/>
    <mergeCell ref="K57:M57"/>
    <mergeCell ref="K56:M56"/>
    <mergeCell ref="K55:M55"/>
    <mergeCell ref="K54:M54"/>
    <mergeCell ref="K52:M52"/>
    <mergeCell ref="W46:Y46"/>
    <mergeCell ref="W47:Y47"/>
    <mergeCell ref="AI40:AK40"/>
    <mergeCell ref="AI39:AK39"/>
    <mergeCell ref="AI38:AK38"/>
    <mergeCell ref="AI37:AK37"/>
    <mergeCell ref="W39:Y39"/>
    <mergeCell ref="W40:Y40"/>
    <mergeCell ref="S44:Z44"/>
    <mergeCell ref="W43:Y43"/>
    <mergeCell ref="W42:Y42"/>
    <mergeCell ref="W41:Y41"/>
    <mergeCell ref="AI43:AK43"/>
    <mergeCell ref="AI42:AK42"/>
    <mergeCell ref="AI41:AK41"/>
    <mergeCell ref="S62:Z62"/>
    <mergeCell ref="AE53:AL53"/>
    <mergeCell ref="AI51:AK51"/>
    <mergeCell ref="AI52:AK52"/>
    <mergeCell ref="AE44:AL44"/>
    <mergeCell ref="AI54:AK54"/>
    <mergeCell ref="AI55:AK55"/>
    <mergeCell ref="AI56:AK56"/>
    <mergeCell ref="AI57:AK57"/>
    <mergeCell ref="AI58:AK58"/>
    <mergeCell ref="AI59:AK59"/>
    <mergeCell ref="AI60:AK60"/>
    <mergeCell ref="AI61:AK61"/>
    <mergeCell ref="AI50:AK50"/>
    <mergeCell ref="AI49:AK49"/>
    <mergeCell ref="AI48:AK48"/>
    <mergeCell ref="AI47:AK47"/>
    <mergeCell ref="AI46:AK46"/>
    <mergeCell ref="W57:Y57"/>
    <mergeCell ref="W58:Y58"/>
    <mergeCell ref="W59:Y59"/>
    <mergeCell ref="W60:Y60"/>
    <mergeCell ref="W61:Y61"/>
    <mergeCell ref="AI45:AK45"/>
    <mergeCell ref="K35:M35"/>
    <mergeCell ref="K33:M33"/>
    <mergeCell ref="G32:N32"/>
    <mergeCell ref="K31:M31"/>
    <mergeCell ref="K30:M30"/>
    <mergeCell ref="K37:M37"/>
    <mergeCell ref="K38:M38"/>
    <mergeCell ref="W29:Y29"/>
    <mergeCell ref="W30:Y30"/>
    <mergeCell ref="W31:Y31"/>
    <mergeCell ref="W33:Y33"/>
    <mergeCell ref="W35:Y35"/>
    <mergeCell ref="W36:Y36"/>
    <mergeCell ref="W37:Y37"/>
    <mergeCell ref="W38:Y38"/>
    <mergeCell ref="G34:N34"/>
    <mergeCell ref="K36:M36"/>
    <mergeCell ref="AI35:AK35"/>
    <mergeCell ref="AI36:AK36"/>
    <mergeCell ref="AI30:AK30"/>
    <mergeCell ref="AI31:AK31"/>
    <mergeCell ref="AI33:AK33"/>
    <mergeCell ref="S32:Z32"/>
    <mergeCell ref="S34:Z34"/>
    <mergeCell ref="AE32:AL32"/>
    <mergeCell ref="AE34:AL34"/>
    <mergeCell ref="W26:Y26"/>
    <mergeCell ref="W27:Y27"/>
    <mergeCell ref="W28:Y28"/>
    <mergeCell ref="S22:Z22"/>
    <mergeCell ref="W20:Y20"/>
    <mergeCell ref="W21:Y21"/>
    <mergeCell ref="W23:Y23"/>
    <mergeCell ref="AI28:AK28"/>
    <mergeCell ref="AI29:AK29"/>
    <mergeCell ref="W13:Y13"/>
    <mergeCell ref="W14:Y14"/>
    <mergeCell ref="W15:Y15"/>
    <mergeCell ref="W16:Y16"/>
    <mergeCell ref="W17:Y17"/>
    <mergeCell ref="W18:Y18"/>
    <mergeCell ref="W19:Y19"/>
    <mergeCell ref="AI27:AK27"/>
    <mergeCell ref="AI26:AK26"/>
    <mergeCell ref="AI25:AK25"/>
    <mergeCell ref="AI24:AK24"/>
    <mergeCell ref="AI23:AK23"/>
    <mergeCell ref="AE22:AL22"/>
    <mergeCell ref="AI21:AK21"/>
    <mergeCell ref="AI20:AK20"/>
    <mergeCell ref="AI14:AK14"/>
    <mergeCell ref="AI13:AK13"/>
    <mergeCell ref="AI15:AK15"/>
    <mergeCell ref="AI16:AK16"/>
    <mergeCell ref="AI17:AK17"/>
    <mergeCell ref="AI18:AK18"/>
    <mergeCell ref="AI19:AK19"/>
    <mergeCell ref="W24:Y24"/>
    <mergeCell ref="W25:Y25"/>
    <mergeCell ref="S8:AC8"/>
    <mergeCell ref="AH11:AH12"/>
    <mergeCell ref="AG11:AG12"/>
    <mergeCell ref="AF11:AF12"/>
    <mergeCell ref="AE11:AE12"/>
    <mergeCell ref="AC9:AC12"/>
    <mergeCell ref="AB9:AB12"/>
    <mergeCell ref="AA9:AA12"/>
    <mergeCell ref="Z11:Z12"/>
    <mergeCell ref="S9:V10"/>
    <mergeCell ref="S11:S12"/>
    <mergeCell ref="T11:T12"/>
    <mergeCell ref="U11:U12"/>
    <mergeCell ref="V11:V12"/>
    <mergeCell ref="W9:Z10"/>
    <mergeCell ref="W11:Y12"/>
    <mergeCell ref="BD11:BE11"/>
    <mergeCell ref="BA11:BC11"/>
    <mergeCell ref="AX11:AY11"/>
    <mergeCell ref="AS11:AT11"/>
    <mergeCell ref="AL11:AL12"/>
    <mergeCell ref="AI11:AK12"/>
    <mergeCell ref="AO9:AO12"/>
    <mergeCell ref="AN9:AN12"/>
    <mergeCell ref="AM9:AM12"/>
    <mergeCell ref="AI9:AL10"/>
    <mergeCell ref="AR7:AR12"/>
    <mergeCell ref="AQ7:AQ12"/>
    <mergeCell ref="AP7:AP12"/>
    <mergeCell ref="AE8:AO8"/>
    <mergeCell ref="AE9:AH10"/>
    <mergeCell ref="AW1:AW2"/>
    <mergeCell ref="AV1:AV2"/>
    <mergeCell ref="AS2:AT2"/>
    <mergeCell ref="AS6:AT6"/>
    <mergeCell ref="A7:A12"/>
    <mergeCell ref="B7:B12"/>
    <mergeCell ref="C7:C12"/>
    <mergeCell ref="D7:D12"/>
    <mergeCell ref="E7:E12"/>
    <mergeCell ref="F7:F12"/>
    <mergeCell ref="G11:G12"/>
    <mergeCell ref="H11:H12"/>
    <mergeCell ref="G9:J10"/>
    <mergeCell ref="I11:I12"/>
    <mergeCell ref="J11:J12"/>
    <mergeCell ref="R7:R12"/>
    <mergeCell ref="Q9:Q12"/>
    <mergeCell ref="P9:P12"/>
    <mergeCell ref="O9:O12"/>
    <mergeCell ref="N11:N12"/>
    <mergeCell ref="K9:N10"/>
    <mergeCell ref="G8:Q8"/>
    <mergeCell ref="K11:M12"/>
    <mergeCell ref="AD7:AD12"/>
    <mergeCell ref="D1:AQ1"/>
    <mergeCell ref="A2:C2"/>
    <mergeCell ref="D2:AQ2"/>
    <mergeCell ref="B3:C3"/>
    <mergeCell ref="D3:AQ5"/>
    <mergeCell ref="D6:AQ6"/>
    <mergeCell ref="G7:Q7"/>
    <mergeCell ref="S7:AC7"/>
    <mergeCell ref="AE7:AO7"/>
  </mergeCells>
  <conditionalFormatting sqref="AX44:AX51">
    <cfRule type="cellIs" dxfId="2" priority="3" stopIfTrue="1" operator="equal">
      <formula>1</formula>
    </cfRule>
  </conditionalFormatting>
  <conditionalFormatting sqref="AX23:AX31">
    <cfRule type="cellIs" dxfId="1" priority="2" stopIfTrue="1" operator="equal">
      <formula>1</formula>
    </cfRule>
  </conditionalFormatting>
  <conditionalFormatting sqref="AX13:AX22 AX32:AX43 AX52:AX79 AX88:AX115">
    <cfRule type="cellIs" dxfId="0" priority="1" stopIfTrue="1" operator="equal">
      <formula>1</formula>
    </cfRule>
  </conditionalFormatting>
  <pageMargins left="0" right="0" top="0" bottom="0" header="0.51180553436279297" footer="0.51180553436279297"/>
  <pageSetup paperSize="9"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2.75" x14ac:dyDescent="0.2"/>
  <sheetData/>
  <pageMargins left="0.70000004768371604" right="0.70000004768371604" top="0.75" bottom="0.75" header="0.51180553436279297" footer="0.51180553436279297"/>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СТР 1 сем</vt:lpstr>
      <vt:lpstr>Лист1</vt:lpstr>
      <vt:lpstr>'СТР 1 сем'!Excel_BuiltIn_Print_Area</vt:lpstr>
      <vt:lpstr>'СТР 1 сем'!Область_печати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user</cp:lastModifiedBy>
  <cp:lastPrinted>2023-10-10T11:01:30Z</cp:lastPrinted>
  <dcterms:created xsi:type="dcterms:W3CDTF">2023-09-26T11:26:03Z</dcterms:created>
  <dcterms:modified xsi:type="dcterms:W3CDTF">2024-11-11T06:26:50Z</dcterms:modified>
</cp:coreProperties>
</file>